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.migliorini\Downloads\"/>
    </mc:Choice>
  </mc:AlternateContent>
  <xr:revisionPtr revIDLastSave="0" documentId="13_ncr:1_{0102B5D1-16DD-417E-A935-8BE2B840373E}" xr6:coauthVersionLast="47" xr6:coauthVersionMax="47" xr10:uidLastSave="{00000000-0000-0000-0000-000000000000}"/>
  <bookViews>
    <workbookView xWindow="-120" yWindow="-120" windowWidth="29040" windowHeight="15720" tabRatio="500" activeTab="2" xr2:uid="{00000000-000D-0000-FFFF-FFFF00000000}"/>
  </bookViews>
  <sheets>
    <sheet name="Scheda A" sheetId="1" r:id="rId1"/>
    <sheet name="Scheda B" sheetId="2" r:id="rId2"/>
    <sheet name="Scheda C" sheetId="3" r:id="rId3"/>
  </sheets>
  <definedNames>
    <definedName name="_xlnm.Print_Area" localSheetId="0">'Scheda A'!$A$2:$E$27</definedName>
    <definedName name="_xlnm.Print_Area" localSheetId="1">'Scheda B'!$A$2:$W$78</definedName>
    <definedName name="_xlnm.Print_Area" localSheetId="2">'Scheda C'!$A$2:$F$18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32" i="2" l="1"/>
  <c r="C13" i="1" s="1"/>
  <c r="R30" i="2"/>
  <c r="R29" i="2"/>
  <c r="R28" i="2"/>
  <c r="R27" i="2"/>
  <c r="R26" i="2"/>
  <c r="R25" i="2"/>
  <c r="R24" i="2"/>
  <c r="O23" i="2"/>
  <c r="O32" i="2" s="1"/>
  <c r="B13" i="1" s="1"/>
  <c r="D13" i="1" s="1"/>
  <c r="R22" i="2"/>
  <c r="R21" i="2"/>
  <c r="R20" i="2"/>
  <c r="R19" i="2"/>
  <c r="R18" i="2"/>
  <c r="R17" i="2"/>
  <c r="R16" i="2"/>
  <c r="R15" i="2"/>
  <c r="R14" i="2"/>
  <c r="R13" i="2"/>
  <c r="R12" i="2"/>
  <c r="C10" i="1"/>
  <c r="B10" i="1"/>
  <c r="D10" i="1" s="1"/>
  <c r="D17" i="1" l="1"/>
  <c r="C17" i="1"/>
  <c r="R23" i="2"/>
  <c r="R32" i="2" s="1"/>
  <c r="B17" i="1"/>
</calcChain>
</file>

<file path=xl/sharedStrings.xml><?xml version="1.0" encoding="utf-8"?>
<sst xmlns="http://schemas.openxmlformats.org/spreadsheetml/2006/main" count="397" uniqueCount="203">
  <si>
    <t xml:space="preserve">ALLEGATO II - SCHEDA A : PROGRAMMA BIENNALE DEGLI ACQUISTI DI FORNITURE E SERVIZI 2023/2024 </t>
  </si>
  <si>
    <t>PROVINCIA DI ORISTANO</t>
  </si>
  <si>
    <t xml:space="preserve">QUADRO DELLE RISORSE NECESSARIE ALLA REALIZZAZIONE DEL PROGRAMMA </t>
  </si>
  <si>
    <t>TIPOLOGIA RISORSE</t>
  </si>
  <si>
    <t>Arco temporale di validità del programma</t>
  </si>
  <si>
    <t>Disponibilità finanziaria</t>
  </si>
  <si>
    <t>Importo Totale</t>
  </si>
  <si>
    <t>Primo anno</t>
  </si>
  <si>
    <t>Secondo anno</t>
  </si>
  <si>
    <t>risorse derivanti da entrate aventi destinazione vincolata per legge</t>
  </si>
  <si>
    <t>risorse derivanti da entrate acquisite mediante contrazione di mutuo</t>
  </si>
  <si>
    <t>risorse   acquisite mediante apporti di capitali privati</t>
  </si>
  <si>
    <t>stanziamenti di bilancio</t>
  </si>
  <si>
    <t>finanziamenti acquisibili ai sensi dell'articolo 3 del decreto-legge 31 ottobre 1990, n. 310, convertito con modificazioni dalla legge 22 dicembre 1990, n. 403</t>
  </si>
  <si>
    <t>risorse derivanti da trasferimento di immobili</t>
  </si>
  <si>
    <t>Altro</t>
  </si>
  <si>
    <t>totale</t>
  </si>
  <si>
    <t>Il referente del programma</t>
  </si>
  <si>
    <t>dott.ssa Anna Paola Maria Iacuzzi</t>
  </si>
  <si>
    <t>Annotazioni</t>
  </si>
  <si>
    <t>(1)La disponibilità finanziaria di ciascuna annualita' è calcolata come somma delle informazioni elementari relative a ciascun intervento di cui alla scheda B.</t>
  </si>
  <si>
    <t>(2)L'importo totale delle risorse necessarie alla realizzazione del programma biennale è calcolata come somma delle due annualità</t>
  </si>
  <si>
    <t>ALLEGATO II - SCHEDA B : PROGRAMMA BIENNALE DEGLI ACQUISTI DI FORNITURE E SERVIZI 2023/2024</t>
  </si>
  <si>
    <t>ELENCO DEGLI ACQUISTI DEL PROGRAMMA</t>
  </si>
  <si>
    <t>Codice Unico intervento CUI (1)</t>
  </si>
  <si>
    <t>Annualità nella quale si prevede di dare avvio alla procedura di affidamento</t>
  </si>
  <si>
    <t>Codice CUP (2)</t>
  </si>
  <si>
    <t>Acquisto ricompreso nell'importo complessivo di un lavoro o di altra acquisizione presente in programmazione di lavori, beni e servizi</t>
  </si>
  <si>
    <t>CUI lavoro o altra acquisizione  nel cui importo complessivo l'acquisto è ricompreso (3)</t>
  </si>
  <si>
    <t>lotto funzionale (4)</t>
  </si>
  <si>
    <t>Ambito geografico di esecuzione dell'Acquisto Codice NUTS</t>
  </si>
  <si>
    <t>Settore</t>
  </si>
  <si>
    <t>CPV (5)</t>
  </si>
  <si>
    <t>DESCRIZIONE DELL'ACQUISTO</t>
  </si>
  <si>
    <t>Livello di priorità (6)</t>
  </si>
  <si>
    <t>Responsabile del Procedimento (7)</t>
  </si>
  <si>
    <t>Durata del contratto</t>
  </si>
  <si>
    <t>L'acquisto è relativo a nuovo affidamento di contratto in essere (8)</t>
  </si>
  <si>
    <t>STIMA DEI COSTI DELL'ACQUISTO</t>
  </si>
  <si>
    <r>
      <rPr>
        <b/>
        <sz val="10"/>
        <rFont val="Arial"/>
        <family val="2"/>
        <charset val="1"/>
      </rPr>
      <t>CENTRALE DI COMMITTENZA O SOGGETTO AGGREGATORE AL QUALE SI FARA' RICORSO PER L'ESPLETAMENTO DELLA</t>
    </r>
    <r>
      <rPr>
        <b/>
        <strike/>
        <sz val="10"/>
        <rFont val="Arial"/>
        <family val="2"/>
        <charset val="1"/>
      </rPr>
      <t xml:space="preserve"> </t>
    </r>
    <r>
      <rPr>
        <b/>
        <sz val="10"/>
        <rFont val="Arial"/>
        <family val="2"/>
        <charset val="1"/>
      </rPr>
      <t>PROCEDURA DI AFFIDAMENTO (11)</t>
    </r>
  </si>
  <si>
    <t>Acquisto aggiunto o variato a seguito di modifica programma (12)</t>
  </si>
  <si>
    <t>Costi su annualità successive</t>
  </si>
  <si>
    <t>Totale (9)</t>
  </si>
  <si>
    <t xml:space="preserve">Apporto di capitale privato </t>
  </si>
  <si>
    <t>codice AUSA</t>
  </si>
  <si>
    <t>denominazione</t>
  </si>
  <si>
    <t>Importo</t>
  </si>
  <si>
    <t>Tipologia (tabella B. bis)</t>
  </si>
  <si>
    <t>codice</t>
  </si>
  <si>
    <t>data (anno)</t>
  </si>
  <si>
    <t>si/no</t>
  </si>
  <si>
    <t>Testo</t>
  </si>
  <si>
    <t>forniture / servizi</t>
  </si>
  <si>
    <t>Tabella CPV</t>
  </si>
  <si>
    <t>testo</t>
  </si>
  <si>
    <t>Tabella B.1</t>
  </si>
  <si>
    <t>numero (mesi)</t>
  </si>
  <si>
    <t>calcolo</t>
  </si>
  <si>
    <t>valore</t>
  </si>
  <si>
    <t>campo somma</t>
  </si>
  <si>
    <t>Tabella B.2</t>
  </si>
  <si>
    <t>S 80004010957 2023 00001</t>
  </si>
  <si>
    <t>2023</t>
  </si>
  <si>
    <t>NO</t>
  </si>
  <si>
    <t>ITG28</t>
  </si>
  <si>
    <t>SERVIZIO</t>
  </si>
  <si>
    <t>09310000-5</t>
  </si>
  <si>
    <t>SERVIZIO DI ENERGIA ELETTRICA DI IMMOBILI PROVINCIALI-FORNITURA ANNUALE</t>
  </si>
  <si>
    <t>2</t>
  </si>
  <si>
    <t>ALESSANDRA ENNA</t>
  </si>
  <si>
    <t>SI</t>
  </si>
  <si>
    <t>somma (11)</t>
  </si>
  <si>
    <t>CONVENZIONE CONSIP</t>
  </si>
  <si>
    <t>S 80004010957 2023 00002</t>
  </si>
  <si>
    <t>90921000-9</t>
  </si>
  <si>
    <t xml:space="preserve">APPALTO SERVIZIO DISINFESTAZIONE </t>
  </si>
  <si>
    <t>MADDALENA IRRANCA</t>
  </si>
  <si>
    <t>12</t>
  </si>
  <si>
    <t>PROCEDURA AFFIDAMENTO SARDEGNACAT</t>
  </si>
  <si>
    <t>S 80004010957 2023 00003</t>
  </si>
  <si>
    <t>FORNITURA</t>
  </si>
  <si>
    <t>14320000-0</t>
  </si>
  <si>
    <t>ACQUISTO PRODOTTI DISINFESTANTI</t>
  </si>
  <si>
    <t>S 80004010957 2023 00004</t>
  </si>
  <si>
    <t xml:space="preserve">FORNITURA </t>
  </si>
  <si>
    <t>34110000-1</t>
  </si>
  <si>
    <t>ACQUISTO AUTOMEZZI SETTORE AMBIENTE E AA.PP.</t>
  </si>
  <si>
    <t>MANUELA URRACCI</t>
  </si>
  <si>
    <t>S 80004010957 2023 000005</t>
  </si>
  <si>
    <t>2024</t>
  </si>
  <si>
    <t>09000000-3</t>
  </si>
  <si>
    <t>ADESIONE CONVENZIONE ACQUISTO GASOLIO DA RISCALDAMENTO</t>
  </si>
  <si>
    <t>1</t>
  </si>
  <si>
    <t>DANIELE MASCIA</t>
  </si>
  <si>
    <t>24</t>
  </si>
  <si>
    <t>S 80004010957 2023 000006</t>
  </si>
  <si>
    <t>45232141-2</t>
  </si>
  <si>
    <t>SERVIZIO MANUTENZIONE CENTRALI TERMICHE</t>
  </si>
  <si>
    <t>36</t>
  </si>
  <si>
    <t>SARDEGNA CAT</t>
  </si>
  <si>
    <t>S 80004010957 2023 000007</t>
  </si>
  <si>
    <t>45110000-1</t>
  </si>
  <si>
    <t>MANUTENZIONE DELLA COMPONENTE EDILE, DEGLI IMPIANTI E DELLE AREE ESTERNE DEGLI EDIFICI DI PROPRIETA' E/O IN GESTIONE DELLA PROVINCIA DI ORISTANO</t>
  </si>
  <si>
    <t>FABIO SALE</t>
  </si>
  <si>
    <t>AFFIDAMENTO IN HOUSE</t>
  </si>
  <si>
    <t>S 80004010957 2023 000008</t>
  </si>
  <si>
    <t>71315400-3</t>
  </si>
  <si>
    <t xml:space="preserve">SERVIZIO DI VERIFICA SFONDELLAMENTO NEGLI EDIFICI DI PROPRIETA’ DELL'ENTE </t>
  </si>
  <si>
    <t>48</t>
  </si>
  <si>
    <t>S 80004010957 2023 000009</t>
  </si>
  <si>
    <t>35111300-8</t>
  </si>
  <si>
    <t>SERVIZIO MANUTENZIONE ESTINTORI</t>
  </si>
  <si>
    <t>S 80004010957 2023 000010</t>
  </si>
  <si>
    <t>90513100-7</t>
  </si>
  <si>
    <t>SERVIZIO MANUTENZIONE IMPIANTI SMALTIMENTO REFLUI DEGLI EDIFICI DI PROPRIETA'</t>
  </si>
  <si>
    <t>60</t>
  </si>
  <si>
    <t>S 80004010957 2023 000011</t>
  </si>
  <si>
    <t>35110000-8</t>
  </si>
  <si>
    <t>SERVIZIO MANUTENZIONE GRUPPI ANTINCEDIO</t>
  </si>
  <si>
    <t>S 80004010957 2023 000012</t>
  </si>
  <si>
    <t>F15F21002510006</t>
  </si>
  <si>
    <t>Da inserire nel piano triennale</t>
  </si>
  <si>
    <t>SERVIZIO ingegneria</t>
  </si>
  <si>
    <t>71335000-5</t>
  </si>
  <si>
    <r>
      <rPr>
        <sz val="11"/>
        <color rgb="FF000000"/>
        <rFont val="Calibri"/>
        <family val="2"/>
        <charset val="1"/>
      </rPr>
      <t>CUP F15F21002510006, CIG 9580403EA5 . Riqualificazione architettonica e funzionale delle palestre di pertinenza dell</t>
    </r>
    <r>
      <rPr>
        <sz val="11"/>
        <rFont val="Calibri"/>
        <family val="2"/>
        <charset val="1"/>
      </rPr>
      <t xml:space="preserve">’istituto Polivalente sito in Oristano nella via A. Diaz”. </t>
    </r>
    <r>
      <rPr>
        <sz val="11"/>
        <color rgb="FF000000"/>
        <rFont val="Calibri"/>
        <family val="2"/>
        <charset val="1"/>
      </rPr>
      <t>(“</t>
    </r>
    <r>
      <rPr>
        <i/>
        <sz val="11"/>
        <color rgb="FF000000"/>
        <rFont val="Calibri"/>
        <family val="2"/>
        <charset val="1"/>
      </rPr>
      <t>Finanziato dall’Unione europea – Next Generation EU”</t>
    </r>
    <r>
      <rPr>
        <sz val="11"/>
        <color rgb="FF000000"/>
        <rFont val="Calibri"/>
        <family val="2"/>
        <charset val="1"/>
      </rPr>
      <t>).</t>
    </r>
  </si>
  <si>
    <t>Graziano Plana</t>
  </si>
  <si>
    <t>20</t>
  </si>
  <si>
    <t>Servizio aggiunto</t>
  </si>
  <si>
    <t>S 80004010957 2023 000013</t>
  </si>
  <si>
    <t xml:space="preserve"> F12B22000130001</t>
  </si>
  <si>
    <t>8000401095720 2200018</t>
  </si>
  <si>
    <r>
      <rPr>
        <sz val="10.5"/>
        <color rgb="FF000000"/>
        <rFont val="Calibri"/>
        <family val="2"/>
        <charset val="1"/>
      </rPr>
      <t>CUP F12B22000130001, CIG 9637817231. PROGETTO DEGLI INTERVENTI DI MIGLIORAMENTO STATICO, SISMICO E ADEGUAMENTO FUNZIONALE NELL'EDIFICIO SEDE DELL'ISTITUTO ALBERGHIERO SITO IN ORISTANO NELLA VIA CARDUCCI</t>
    </r>
    <r>
      <rPr>
        <i/>
        <sz val="10.5"/>
        <color rgb="FF000000"/>
        <rFont val="Calibri"/>
        <family val="2"/>
        <charset val="1"/>
      </rPr>
      <t>.</t>
    </r>
  </si>
  <si>
    <t>15</t>
  </si>
  <si>
    <t>S 80004010957 2023 000014</t>
  </si>
  <si>
    <t>F62B22000190001</t>
  </si>
  <si>
    <t>8000401095720 2200019</t>
  </si>
  <si>
    <t>CUP F62B22000190001, CIG 9643199B8C. PROGETTO DEGLI INTERVENTI DI MIGLIORAMENTO STATICO, SISMICO E ADEGUAMENTO FUNZIONALE NELL'EDIFICIO SEDE DELL'ISTITUTO IPACLE SITO IN BOSA NELLA VIA LUNGO TEMO.</t>
  </si>
  <si>
    <t>S80004010957 2023 000015</t>
  </si>
  <si>
    <t>90721800-5</t>
  </si>
  <si>
    <t>Attivazione Repertorio Regionale Frane</t>
  </si>
  <si>
    <t>Salvatore Deiana</t>
  </si>
  <si>
    <t>SARDEGNACAT</t>
  </si>
  <si>
    <t>S80004010957 2023 000016</t>
  </si>
  <si>
    <t>45315500-3</t>
  </si>
  <si>
    <t>MANUTENZIONE CABINE MEDIA TENSIONE</t>
  </si>
  <si>
    <t>S80004010957 2023 000017</t>
  </si>
  <si>
    <t>31625000-3</t>
  </si>
  <si>
    <t>SERVIZIO MANUTENZIONE ALLARMI ANTINCEDIO</t>
  </si>
  <si>
    <t>S80004010957 2023 000018</t>
  </si>
  <si>
    <t>F29I23000170001</t>
  </si>
  <si>
    <t>Servizio Ingegneria per opere di adeguamento funzionale presso l’edificio sede del Liceo sito in Ghilarza nella via Volta.</t>
  </si>
  <si>
    <t>S80004010957 2023 000019</t>
  </si>
  <si>
    <t>F39I23000140001</t>
  </si>
  <si>
    <t>Servizio Ingegneria per opere di adeguamento funzionale presso l’edificio sede dell’istituto industriale sito in Ales nella via Amsicora.</t>
  </si>
  <si>
    <t>IMPORTI PIANO BIENNALE</t>
  </si>
  <si>
    <t>(2) Indica il CUP (cfr. articolo 6 comma 4)</t>
  </si>
  <si>
    <t>(3) Compilare se nella colonnA "Acquisto ricompreso nell'importo complessivo di un lavoro o di altra acquisizione presente in programmazione di lavori, beni e servizi" si è risposto "SI" e se nella colonna Codice CUP non è stato riportato il CUP in quanto non presente</t>
  </si>
  <si>
    <t>Dott.ssa Anna Paola Maria Iacuzzi</t>
  </si>
  <si>
    <t>(4) Indica se lotto funzionale secondo la definizione di cui all’art. 3 comma 1 lettera qq) del D.Lgs.50/2016</t>
  </si>
  <si>
    <t>(5) Relativa a CPV principale. Deve essere rispettata la coerenza, per le prime due cifre, con il settore: F= CPV&lt;45 o 48; S= CPV&gt;48</t>
  </si>
  <si>
    <t>(6) Indica il livello di priorità di cui all'articolo 6 commi 10 e 11</t>
  </si>
  <si>
    <t xml:space="preserve">(7) Riportare nome e cognome del responsabile del procedimento </t>
  </si>
  <si>
    <t>(8)Servizi o forniture che presentano caratteri di regolarità e sono destinati a essere rinnovati entro un determinato periodo</t>
  </si>
  <si>
    <t>(9) Importo complessivo ai sensi dell'art. 3 comma 6 ivi incluse le spese complessivamente già sostenute e con competenza di bilancio antecedente alla prima annualità</t>
  </si>
  <si>
    <t>(10) Riportare l'importo del capitale privato come quota parte dell'importo complessivo</t>
  </si>
  <si>
    <t>(11)Dati obbligatori per i soli acquisti ricompresi nella prima annualità (cfr art. 8)</t>
  </si>
  <si>
    <t>(12) Indicare se l'acquisto è stato aggiunto  o è stato modificato a seguito di modifica in corso d'anno ai sensi dell'art. 7 commi 8 e 9. Tale campo come la relativa nota e tabella compaiono solo in caso di modifica di programma</t>
  </si>
  <si>
    <t>(13)La somma è calcolata al netto dell'importo degli acquisti ricompresi nell'importo complessivo di un lavoro o di altra acquisizione presente in programmazione di lavoro, servizio o fornitura</t>
  </si>
  <si>
    <t>1. priorità massima</t>
  </si>
  <si>
    <t>2. priorità media</t>
  </si>
  <si>
    <t>3. priorità minima</t>
  </si>
  <si>
    <t>Tabella B.1 bis</t>
  </si>
  <si>
    <t>1. Finanza di progetto</t>
  </si>
  <si>
    <t>2. Concessione di costruzione o gestione.</t>
  </si>
  <si>
    <t>3. Sponsorizzazione</t>
  </si>
  <si>
    <t>4. Società partecipate o di scopo</t>
  </si>
  <si>
    <t>5. Locazione finanziaria</t>
  </si>
  <si>
    <t>6. Società partecipate o di scopo</t>
  </si>
  <si>
    <t>7. Contratto di disponibilità</t>
  </si>
  <si>
    <t>8. Altro</t>
  </si>
  <si>
    <t>1. modifica ex art.7 comma 7 lettera b)</t>
  </si>
  <si>
    <t>2. modifica ex art.7 comma 7 lettera c)</t>
  </si>
  <si>
    <t>3. modifica ex art.7 comma 7 lettera d)</t>
  </si>
  <si>
    <t>4. modifica ex art.7 comma 7 lettera e)</t>
  </si>
  <si>
    <t>5. modifica ex art.7 comma 9</t>
  </si>
  <si>
    <t>Tabella B.2bis</t>
  </si>
  <si>
    <t>1. No</t>
  </si>
  <si>
    <t>2. Sì</t>
  </si>
  <si>
    <t>3. Sì, CUI non ancora attribuito</t>
  </si>
  <si>
    <t>4. Sì, interventi o acquisti diversi</t>
  </si>
  <si>
    <t>ALLEGATO II - SCHEDA C: PROGRAMMA BIENNALE DEGLI ACQUISTI DI FORNITURE E SERVIZI 2023/2024</t>
  </si>
  <si>
    <t xml:space="preserve"> ELENCO DEGLI INTERVENTI PRESENTI NELLA PRIMA ANNUALITA'</t>
  </si>
  <si>
    <t xml:space="preserve"> DEL PRECEDENTE PROGRAMMA BIENNALE E NON RIPROPOSTI E NON AVVIATI  </t>
  </si>
  <si>
    <t>CODICE UNICO INTERVENTO - CUI</t>
  </si>
  <si>
    <t>CUP</t>
  </si>
  <si>
    <t>DESCRIZIONE ACQUISTO</t>
  </si>
  <si>
    <t>IMPORTO ACQUISTO</t>
  </si>
  <si>
    <t>Livello di priorità</t>
  </si>
  <si>
    <t>Motivo per il quale l'intervento non è riproposto (1)</t>
  </si>
  <si>
    <t>Ereditato da precedente programma</t>
  </si>
  <si>
    <t>Ereditato da scheda B</t>
  </si>
  <si>
    <t>Note</t>
  </si>
  <si>
    <t>(1) breve descrizione dei motivi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</si>
</sst>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b/>
      <sz val="14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b/>
      <sz val="14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Verdana"/>
      <family val="2"/>
      <charset val="1"/>
    </font>
    <font>
      <sz val="12"/>
      <color rgb="FF000000"/>
      <name val="Times New Roman"/>
      <family val="1"/>
      <charset val="1"/>
    </font>
    <font>
      <b/>
      <sz val="10"/>
      <color rgb="FF000000"/>
      <name val="Verdana"/>
      <family val="2"/>
      <charset val="1"/>
    </font>
    <font>
      <b/>
      <sz val="14"/>
      <name val="Arial"/>
      <family val="2"/>
      <charset val="1"/>
    </font>
    <font>
      <b/>
      <sz val="10"/>
      <name val="Arial"/>
      <family val="2"/>
      <charset val="1"/>
    </font>
    <font>
      <b/>
      <strike/>
      <sz val="10"/>
      <name val="Arial"/>
      <family val="2"/>
      <charset val="1"/>
    </font>
    <font>
      <sz val="10"/>
      <name val="Verdana"/>
      <family val="2"/>
      <charset val="1"/>
    </font>
    <font>
      <sz val="9.5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i/>
      <sz val="11"/>
      <color rgb="FF000000"/>
      <name val="Calibri"/>
      <family val="2"/>
      <charset val="1"/>
    </font>
    <font>
      <sz val="10.5"/>
      <color rgb="FF000000"/>
      <name val="Calibri"/>
      <family val="2"/>
      <charset val="1"/>
    </font>
    <font>
      <i/>
      <sz val="10.5"/>
      <color rgb="FF000000"/>
      <name val="Calibri"/>
      <family val="2"/>
      <charset val="1"/>
    </font>
    <font>
      <sz val="10"/>
      <color rgb="FFFF0000"/>
      <name val="Arial"/>
      <family val="2"/>
      <charset val="1"/>
    </font>
    <font>
      <sz val="8"/>
      <name val="Arial"/>
      <family val="2"/>
      <charset val="1"/>
    </font>
    <font>
      <b/>
      <i/>
      <sz val="10"/>
      <color rgb="FF000000"/>
      <name val="Arial"/>
      <family val="2"/>
      <charset val="1"/>
    </font>
    <font>
      <i/>
      <sz val="10"/>
      <color rgb="FF000000"/>
      <name val="Arial"/>
      <family val="2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strike/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69696"/>
        <bgColor rgb="FF808080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4" fontId="11" fillId="0" borderId="2" xfId="0" applyNumberFormat="1" applyFont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wrapText="1"/>
    </xf>
    <xf numFmtId="4" fontId="1" fillId="0" borderId="0" xfId="0" applyNumberFormat="1" applyFont="1" applyAlignment="1">
      <alignment horizontal="left" wrapText="1"/>
    </xf>
    <xf numFmtId="4" fontId="9" fillId="0" borderId="0" xfId="0" applyNumberFormat="1" applyFont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1" fillId="0" borderId="0" xfId="0" applyNumberFormat="1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4" fontId="7" fillId="0" borderId="2" xfId="0" applyNumberFormat="1" applyFont="1" applyBorder="1" applyAlignment="1">
      <alignment horizontal="right" vertical="center"/>
    </xf>
    <xf numFmtId="4" fontId="8" fillId="0" borderId="0" xfId="0" applyNumberFormat="1" applyFont="1" applyAlignment="1">
      <alignment horizontal="justify" vertical="center" wrapText="1"/>
    </xf>
    <xf numFmtId="0" fontId="7" fillId="0" borderId="2" xfId="0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wrapText="1"/>
    </xf>
    <xf numFmtId="4" fontId="1" fillId="0" borderId="1" xfId="0" applyNumberFormat="1" applyFont="1" applyBorder="1" applyAlignment="1">
      <alignment wrapText="1"/>
    </xf>
    <xf numFmtId="0" fontId="7" fillId="0" borderId="0" xfId="0" applyFont="1" applyAlignment="1">
      <alignment horizontal="center" vertical="center"/>
    </xf>
    <xf numFmtId="4" fontId="6" fillId="0" borderId="0" xfId="0" applyNumberFormat="1" applyFont="1" applyAlignment="1">
      <alignment wrapText="1"/>
    </xf>
    <xf numFmtId="4" fontId="1" fillId="0" borderId="0" xfId="0" applyNumberFormat="1" applyFont="1" applyAlignment="1">
      <alignment horizontal="left" wrapText="1"/>
    </xf>
    <xf numFmtId="4" fontId="0" fillId="0" borderId="0" xfId="0" applyNumberFormat="1" applyAlignment="1">
      <alignment wrapText="1"/>
    </xf>
    <xf numFmtId="4" fontId="0" fillId="0" borderId="0" xfId="0" applyNumberFormat="1" applyAlignment="1">
      <alignment horizontal="center" wrapText="1"/>
    </xf>
    <xf numFmtId="4" fontId="10" fillId="0" borderId="0" xfId="0" applyNumberFormat="1" applyFont="1" applyAlignment="1">
      <alignment horizontal="center" vertical="center"/>
    </xf>
    <xf numFmtId="4" fontId="0" fillId="0" borderId="0" xfId="0" applyNumberFormat="1"/>
    <xf numFmtId="4" fontId="0" fillId="0" borderId="0" xfId="0" applyNumberFormat="1" applyAlignment="1">
      <alignment horizontal="center"/>
    </xf>
    <xf numFmtId="4" fontId="11" fillId="0" borderId="2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 wrapText="1"/>
    </xf>
    <xf numFmtId="4" fontId="0" fillId="0" borderId="1" xfId="0" applyNumberFormat="1" applyBorder="1" applyAlignment="1">
      <alignment horizontal="center" wrapText="1"/>
    </xf>
    <xf numFmtId="4" fontId="0" fillId="0" borderId="1" xfId="0" applyNumberFormat="1" applyBorder="1" applyAlignment="1">
      <alignment wrapText="1"/>
    </xf>
    <xf numFmtId="4" fontId="0" fillId="0" borderId="4" xfId="0" applyNumberFormat="1" applyBorder="1" applyAlignment="1">
      <alignment horizontal="center" wrapText="1"/>
    </xf>
    <xf numFmtId="4" fontId="0" fillId="0" borderId="5" xfId="0" applyNumberFormat="1" applyBorder="1" applyAlignment="1">
      <alignment horizontal="center" wrapText="1"/>
    </xf>
    <xf numFmtId="4" fontId="0" fillId="0" borderId="6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0" borderId="2" xfId="0" applyNumberFormat="1" applyBorder="1" applyAlignment="1">
      <alignment horizontal="center" wrapText="1"/>
    </xf>
    <xf numFmtId="4" fontId="14" fillId="0" borderId="2" xfId="0" applyNumberFormat="1" applyFont="1" applyBorder="1" applyAlignment="1">
      <alignment vertical="center" wrapText="1"/>
    </xf>
    <xf numFmtId="4" fontId="0" fillId="2" borderId="2" xfId="0" applyNumberForma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4" fontId="0" fillId="0" borderId="0" xfId="0" applyNumberFormat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justify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8" fillId="0" borderId="0" xfId="0" applyFont="1" applyAlignment="1">
      <alignment horizontal="justify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20" fillId="0" borderId="2" xfId="0" applyNumberFormat="1" applyFont="1" applyBorder="1" applyAlignment="1">
      <alignment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wrapText="1"/>
    </xf>
    <xf numFmtId="4" fontId="20" fillId="0" borderId="0" xfId="0" applyNumberFormat="1" applyFont="1" applyAlignment="1">
      <alignment wrapText="1"/>
    </xf>
    <xf numFmtId="0" fontId="20" fillId="0" borderId="0" xfId="0" applyFont="1"/>
    <xf numFmtId="4" fontId="20" fillId="0" borderId="1" xfId="0" applyNumberFormat="1" applyFont="1" applyBorder="1" applyAlignment="1">
      <alignment horizontal="center" wrapText="1"/>
    </xf>
    <xf numFmtId="4" fontId="11" fillId="0" borderId="1" xfId="0" applyNumberFormat="1" applyFont="1" applyBorder="1" applyAlignment="1">
      <alignment horizontal="center" wrapText="1"/>
    </xf>
    <xf numFmtId="4" fontId="11" fillId="0" borderId="1" xfId="0" applyNumberFormat="1" applyFont="1" applyBorder="1" applyAlignment="1">
      <alignment wrapText="1"/>
    </xf>
    <xf numFmtId="4" fontId="0" fillId="0" borderId="0" xfId="0" applyNumberFormat="1" applyAlignment="1">
      <alignment horizontal="left" vertical="center"/>
    </xf>
    <xf numFmtId="0" fontId="13" fillId="0" borderId="0" xfId="0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left" wrapText="1"/>
    </xf>
    <xf numFmtId="4" fontId="21" fillId="0" borderId="0" xfId="0" applyNumberFormat="1" applyFont="1" applyAlignment="1">
      <alignment wrapText="1"/>
    </xf>
    <xf numFmtId="4" fontId="6" fillId="0" borderId="0" xfId="0" applyNumberFormat="1" applyFont="1" applyAlignment="1">
      <alignment horizontal="left" wrapText="1"/>
    </xf>
    <xf numFmtId="4" fontId="22" fillId="0" borderId="0" xfId="0" applyNumberFormat="1" applyFont="1" applyAlignment="1">
      <alignment horizontal="left" wrapText="1"/>
    </xf>
    <xf numFmtId="4" fontId="22" fillId="0" borderId="0" xfId="0" applyNumberFormat="1" applyFont="1" applyAlignment="1">
      <alignment wrapText="1"/>
    </xf>
    <xf numFmtId="4" fontId="23" fillId="0" borderId="0" xfId="0" applyNumberFormat="1" applyFont="1" applyAlignment="1">
      <alignment horizontal="center" wrapText="1"/>
    </xf>
    <xf numFmtId="4" fontId="1" fillId="0" borderId="0" xfId="0" applyNumberFormat="1" applyFont="1" applyAlignment="1">
      <alignment horizontal="center" wrapText="1"/>
    </xf>
    <xf numFmtId="4" fontId="11" fillId="3" borderId="0" xfId="0" applyNumberFormat="1" applyFont="1" applyFill="1" applyAlignment="1">
      <alignment wrapText="1"/>
    </xf>
    <xf numFmtId="4" fontId="24" fillId="0" borderId="0" xfId="0" applyNumberFormat="1" applyFont="1" applyAlignment="1">
      <alignment horizontal="center" vertical="center" wrapText="1"/>
    </xf>
    <xf numFmtId="4" fontId="6" fillId="3" borderId="0" xfId="0" applyNumberFormat="1" applyFont="1" applyFill="1" applyAlignment="1">
      <alignment horizontal="left" vertical="top" wrapText="1"/>
    </xf>
    <xf numFmtId="4" fontId="1" fillId="0" borderId="0" xfId="0" applyNumberFormat="1" applyFont="1" applyAlignment="1">
      <alignment horizontal="left" vertical="top" wrapText="1"/>
    </xf>
    <xf numFmtId="49" fontId="0" fillId="0" borderId="1" xfId="0" applyNumberFormat="1" applyBorder="1" applyAlignment="1">
      <alignment wrapText="1"/>
    </xf>
    <xf numFmtId="4" fontId="13" fillId="0" borderId="0" xfId="0" applyNumberFormat="1" applyFont="1" applyAlignment="1">
      <alignment vertical="center"/>
    </xf>
    <xf numFmtId="4" fontId="26" fillId="0" borderId="0" xfId="0" applyNumberFormat="1" applyFont="1" applyAlignment="1">
      <alignment wrapText="1"/>
    </xf>
    <xf numFmtId="49" fontId="11" fillId="2" borderId="2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left" vertical="center"/>
    </xf>
    <xf numFmtId="4" fontId="0" fillId="0" borderId="0" xfId="0" applyNumberFormat="1" applyAlignment="1">
      <alignment horizontal="left" wrapText="1"/>
    </xf>
    <xf numFmtId="4" fontId="1" fillId="0" borderId="0" xfId="0" applyNumberFormat="1" applyFont="1" applyAlignment="1">
      <alignment horizontal="left" vertical="top" wrapText="1"/>
    </xf>
    <xf numFmtId="4" fontId="2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3857670</xdr:colOff>
      <xdr:row>0</xdr:row>
      <xdr:rowOff>180975</xdr:rowOff>
    </xdr:from>
    <xdr:to>
      <xdr:col>1</xdr:col>
      <xdr:colOff>228600</xdr:colOff>
      <xdr:row>0</xdr:row>
      <xdr:rowOff>1552575</xdr:rowOff>
    </xdr:to>
    <xdr:pic>
      <xdr:nvPicPr>
        <xdr:cNvPr id="2" name="Immagini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57670" y="180975"/>
          <a:ext cx="1028655" cy="13716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495450</xdr:colOff>
      <xdr:row>0</xdr:row>
      <xdr:rowOff>27214</xdr:rowOff>
    </xdr:from>
    <xdr:to>
      <xdr:col>11</xdr:col>
      <xdr:colOff>653143</xdr:colOff>
      <xdr:row>0</xdr:row>
      <xdr:rowOff>1422934</xdr:rowOff>
    </xdr:to>
    <xdr:pic>
      <xdr:nvPicPr>
        <xdr:cNvPr id="2" name="Immagini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748557" y="27214"/>
          <a:ext cx="1001336" cy="13957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1866960</xdr:colOff>
      <xdr:row>0</xdr:row>
      <xdr:rowOff>0</xdr:rowOff>
    </xdr:from>
    <xdr:to>
      <xdr:col>3</xdr:col>
      <xdr:colOff>1228725</xdr:colOff>
      <xdr:row>0</xdr:row>
      <xdr:rowOff>1704975</xdr:rowOff>
    </xdr:to>
    <xdr:pic>
      <xdr:nvPicPr>
        <xdr:cNvPr id="2" name="Immagini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134035" y="0"/>
          <a:ext cx="1342965" cy="1704975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5"/>
  <sheetViews>
    <sheetView zoomScaleNormal="100" workbookViewId="0">
      <selection activeCell="G2" sqref="G2"/>
    </sheetView>
  </sheetViews>
  <sheetFormatPr defaultColWidth="9.140625" defaultRowHeight="12.75" x14ac:dyDescent="0.2"/>
  <cols>
    <col min="1" max="1" width="69.85546875" style="14" customWidth="1"/>
    <col min="2" max="3" width="15.5703125" style="14" customWidth="1"/>
    <col min="4" max="4" width="30.7109375" style="14" customWidth="1"/>
    <col min="5" max="6" width="9.140625" style="14"/>
    <col min="7" max="7" width="18.85546875" style="14" customWidth="1"/>
    <col min="8" max="1024" width="9.140625" style="14"/>
  </cols>
  <sheetData>
    <row r="1" spans="1:7" ht="126" customHeight="1" x14ac:dyDescent="0.2">
      <c r="A1" s="13"/>
      <c r="B1" s="13"/>
      <c r="C1" s="13"/>
      <c r="D1" s="13"/>
      <c r="E1" s="13"/>
      <c r="F1" s="15"/>
    </row>
    <row r="2" spans="1:7" ht="36.75" customHeight="1" x14ac:dyDescent="0.2">
      <c r="A2" s="103" t="s">
        <v>0</v>
      </c>
      <c r="B2" s="103"/>
      <c r="C2" s="103"/>
      <c r="D2" s="103"/>
      <c r="E2" s="102"/>
      <c r="F2" s="102"/>
    </row>
    <row r="3" spans="1:7" ht="18.75" x14ac:dyDescent="0.2">
      <c r="A3" s="12" t="s">
        <v>1</v>
      </c>
      <c r="B3" s="12"/>
      <c r="C3" s="12"/>
      <c r="D3" s="12"/>
    </row>
    <row r="4" spans="1:7" ht="15.75" x14ac:dyDescent="0.2">
      <c r="A4" s="11"/>
      <c r="B4" s="11"/>
      <c r="C4" s="11"/>
      <c r="D4" s="11"/>
    </row>
    <row r="5" spans="1:7" ht="18" x14ac:dyDescent="0.2">
      <c r="A5" s="10" t="s">
        <v>2</v>
      </c>
      <c r="B5" s="10"/>
      <c r="C5" s="10"/>
      <c r="D5" s="10"/>
    </row>
    <row r="7" spans="1:7" x14ac:dyDescent="0.2">
      <c r="A7" s="9" t="s">
        <v>3</v>
      </c>
      <c r="B7" s="9" t="s">
        <v>4</v>
      </c>
      <c r="C7" s="9"/>
      <c r="D7" s="9"/>
    </row>
    <row r="8" spans="1:7" x14ac:dyDescent="0.2">
      <c r="A8" s="9"/>
      <c r="B8" s="9" t="s">
        <v>5</v>
      </c>
      <c r="C8" s="9"/>
      <c r="D8" s="9" t="s">
        <v>6</v>
      </c>
    </row>
    <row r="9" spans="1:7" x14ac:dyDescent="0.2">
      <c r="A9" s="9"/>
      <c r="B9" s="16" t="s">
        <v>7</v>
      </c>
      <c r="C9" s="16" t="s">
        <v>8</v>
      </c>
      <c r="D9" s="9"/>
    </row>
    <row r="10" spans="1:7" x14ac:dyDescent="0.2">
      <c r="A10" s="17" t="s">
        <v>9</v>
      </c>
      <c r="B10" s="18">
        <f>414548.28+150000+596000+'Scheda B'!O24+'Scheda B'!O25</f>
        <v>1356179.28</v>
      </c>
      <c r="C10" s="18">
        <f>150000+596000</f>
        <v>746000</v>
      </c>
      <c r="D10" s="18">
        <f>B10+C10</f>
        <v>2102179.2800000003</v>
      </c>
    </row>
    <row r="11" spans="1:7" x14ac:dyDescent="0.2">
      <c r="A11" s="17" t="s">
        <v>10</v>
      </c>
      <c r="B11" s="18"/>
      <c r="C11" s="18"/>
      <c r="D11" s="18"/>
    </row>
    <row r="12" spans="1:7" ht="15.75" x14ac:dyDescent="0.2">
      <c r="A12" s="17" t="s">
        <v>11</v>
      </c>
      <c r="B12" s="18"/>
      <c r="C12" s="18"/>
      <c r="D12" s="18"/>
      <c r="G12" s="19"/>
    </row>
    <row r="13" spans="1:7" x14ac:dyDescent="0.2">
      <c r="A13" s="17" t="s">
        <v>12</v>
      </c>
      <c r="B13" s="18">
        <f>'Scheda B'!O32 -B10</f>
        <v>1180369.0000000002</v>
      </c>
      <c r="C13" s="18">
        <f>'Scheda B'!P32-C10</f>
        <v>998860</v>
      </c>
      <c r="D13" s="18">
        <f>SUM(B13:C13)</f>
        <v>2179229</v>
      </c>
    </row>
    <row r="14" spans="1:7" ht="38.25" x14ac:dyDescent="0.2">
      <c r="A14" s="20" t="s">
        <v>13</v>
      </c>
      <c r="B14" s="18"/>
      <c r="C14" s="18"/>
      <c r="D14" s="18"/>
    </row>
    <row r="15" spans="1:7" x14ac:dyDescent="0.2">
      <c r="A15" s="17" t="s">
        <v>14</v>
      </c>
      <c r="B15" s="18"/>
      <c r="C15" s="18"/>
      <c r="D15" s="18"/>
    </row>
    <row r="16" spans="1:7" x14ac:dyDescent="0.2">
      <c r="A16" s="17" t="s">
        <v>15</v>
      </c>
      <c r="B16" s="18"/>
      <c r="C16" s="18"/>
      <c r="D16" s="21"/>
    </row>
    <row r="17" spans="1:4" x14ac:dyDescent="0.2">
      <c r="A17" s="22" t="s">
        <v>16</v>
      </c>
      <c r="B17" s="23">
        <f>+B10+B13</f>
        <v>2536548.2800000003</v>
      </c>
      <c r="C17" s="23">
        <f>+C10+C13</f>
        <v>1744860</v>
      </c>
      <c r="D17" s="22">
        <f>D10+D13</f>
        <v>4281408.28</v>
      </c>
    </row>
    <row r="19" spans="1:4" x14ac:dyDescent="0.2">
      <c r="A19" s="8"/>
      <c r="B19" s="8"/>
      <c r="C19" s="8"/>
      <c r="D19" s="8"/>
    </row>
    <row r="21" spans="1:4" x14ac:dyDescent="0.2">
      <c r="C21" s="24" t="s">
        <v>17</v>
      </c>
    </row>
    <row r="22" spans="1:4" ht="15.75" customHeight="1" x14ac:dyDescent="0.2">
      <c r="C22" s="24" t="s">
        <v>18</v>
      </c>
    </row>
    <row r="23" spans="1:4" x14ac:dyDescent="0.2">
      <c r="A23" s="25" t="s">
        <v>19</v>
      </c>
    </row>
    <row r="24" spans="1:4" ht="26.25" customHeight="1" x14ac:dyDescent="0.2">
      <c r="A24" s="7" t="s">
        <v>20</v>
      </c>
      <c r="B24" s="7"/>
      <c r="C24" s="7"/>
      <c r="D24" s="7"/>
    </row>
    <row r="25" spans="1:4" ht="25.5" x14ac:dyDescent="0.2">
      <c r="A25" s="14" t="s">
        <v>21</v>
      </c>
    </row>
  </sheetData>
  <mergeCells count="11">
    <mergeCell ref="A24:D24"/>
    <mergeCell ref="A2:D2"/>
    <mergeCell ref="A7:A9"/>
    <mergeCell ref="B7:D7"/>
    <mergeCell ref="B8:C8"/>
    <mergeCell ref="D8:D9"/>
    <mergeCell ref="A19:D19"/>
    <mergeCell ref="A1:E1"/>
    <mergeCell ref="A3:D3"/>
    <mergeCell ref="A4:D4"/>
    <mergeCell ref="A5:D5"/>
  </mergeCells>
  <printOptions horizontalCentered="1"/>
  <pageMargins left="0.39374999999999999" right="0.39374999999999999" top="0.39374999999999999" bottom="0.39374999999999999" header="0.511811023622047" footer="0.511811023622047"/>
  <pageSetup paperSize="8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75"/>
  <sheetViews>
    <sheetView topLeftCell="C21" zoomScale="70" zoomScaleNormal="70" workbookViewId="0">
      <selection sqref="A1:W1"/>
    </sheetView>
  </sheetViews>
  <sheetFormatPr defaultColWidth="9.140625" defaultRowHeight="12.75" x14ac:dyDescent="0.2"/>
  <cols>
    <col min="1" max="1" width="26.7109375" style="27" customWidth="1"/>
    <col min="2" max="3" width="15.85546875" style="27" customWidth="1"/>
    <col min="4" max="4" width="17.140625" style="27" customWidth="1"/>
    <col min="5" max="5" width="13.140625" style="27" customWidth="1"/>
    <col min="6" max="6" width="12.140625" style="27" customWidth="1"/>
    <col min="7" max="7" width="12.85546875" style="27" customWidth="1"/>
    <col min="8" max="8" width="14.42578125" style="28" customWidth="1"/>
    <col min="9" max="9" width="14.7109375" style="28" customWidth="1"/>
    <col min="10" max="10" width="25.7109375" style="27" customWidth="1"/>
    <col min="11" max="11" width="12.5703125" style="27" customWidth="1"/>
    <col min="12" max="12" width="17" style="27" customWidth="1"/>
    <col min="13" max="14" width="13.140625" style="27" customWidth="1"/>
    <col min="15" max="15" width="20.7109375" style="27" customWidth="1"/>
    <col min="16" max="16" width="12.7109375" style="27" customWidth="1"/>
    <col min="17" max="17" width="13.28515625" style="27" customWidth="1"/>
    <col min="18" max="18" width="17" style="27" customWidth="1"/>
    <col min="19" max="19" width="15" style="27" customWidth="1"/>
    <col min="20" max="20" width="10.7109375" style="27" customWidth="1"/>
    <col min="21" max="21" width="13.42578125" style="27" customWidth="1"/>
    <col min="22" max="22" width="18.28515625" style="27" customWidth="1"/>
    <col min="23" max="23" width="20.28515625" style="27" customWidth="1"/>
    <col min="24" max="1024" width="9.140625" style="27"/>
  </cols>
  <sheetData>
    <row r="1" spans="1:23" ht="116.25" customHeight="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8.75" customHeight="1" x14ac:dyDescent="0.2">
      <c r="A2" s="5" t="s">
        <v>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8.75" x14ac:dyDescent="0.2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5" spans="1:23" ht="18" customHeight="1" x14ac:dyDescent="0.2">
      <c r="A5" s="4" t="s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8" x14ac:dyDescent="0.2">
      <c r="A6" s="29"/>
      <c r="B6" s="30"/>
      <c r="C6" s="30"/>
      <c r="D6" s="30"/>
      <c r="E6" s="30"/>
      <c r="F6" s="30"/>
      <c r="G6" s="30"/>
      <c r="H6" s="31"/>
      <c r="I6" s="31"/>
      <c r="J6" s="30"/>
      <c r="K6" s="30"/>
      <c r="L6" s="30"/>
      <c r="M6" s="30"/>
      <c r="N6" s="30"/>
      <c r="O6" s="30"/>
      <c r="P6" s="30"/>
      <c r="Q6" s="30"/>
      <c r="R6" s="30"/>
    </row>
    <row r="8" spans="1:23" ht="70.5" customHeight="1" x14ac:dyDescent="0.2">
      <c r="A8" s="3" t="s">
        <v>24</v>
      </c>
      <c r="B8" s="3" t="s">
        <v>25</v>
      </c>
      <c r="C8" s="3" t="s">
        <v>26</v>
      </c>
      <c r="D8" s="3" t="s">
        <v>27</v>
      </c>
      <c r="E8" s="3" t="s">
        <v>28</v>
      </c>
      <c r="F8" s="3" t="s">
        <v>29</v>
      </c>
      <c r="G8" s="2" t="s">
        <v>30</v>
      </c>
      <c r="H8" s="1" t="s">
        <v>31</v>
      </c>
      <c r="I8" s="1" t="s">
        <v>32</v>
      </c>
      <c r="J8" s="3" t="s">
        <v>33</v>
      </c>
      <c r="K8" s="3" t="s">
        <v>34</v>
      </c>
      <c r="L8" s="3" t="s">
        <v>35</v>
      </c>
      <c r="M8" s="93" t="s">
        <v>36</v>
      </c>
      <c r="N8" s="93" t="s">
        <v>37</v>
      </c>
      <c r="O8" s="1" t="s">
        <v>38</v>
      </c>
      <c r="P8" s="1"/>
      <c r="Q8" s="1"/>
      <c r="R8" s="1"/>
      <c r="S8" s="1"/>
      <c r="T8" s="1"/>
      <c r="U8" s="94" t="s">
        <v>39</v>
      </c>
      <c r="V8" s="94"/>
      <c r="W8" s="95" t="s">
        <v>40</v>
      </c>
    </row>
    <row r="9" spans="1:23" ht="38.25" customHeight="1" x14ac:dyDescent="0.2">
      <c r="A9" s="3"/>
      <c r="B9" s="3"/>
      <c r="C9" s="3"/>
      <c r="D9" s="3"/>
      <c r="E9" s="3"/>
      <c r="F9" s="3"/>
      <c r="G9" s="2"/>
      <c r="H9" s="1"/>
      <c r="I9" s="1"/>
      <c r="J9" s="3"/>
      <c r="K9" s="3"/>
      <c r="L9" s="3"/>
      <c r="M9" s="93"/>
      <c r="N9" s="93"/>
      <c r="O9" s="3" t="s">
        <v>7</v>
      </c>
      <c r="P9" s="3" t="s">
        <v>8</v>
      </c>
      <c r="Q9" s="3" t="s">
        <v>41</v>
      </c>
      <c r="R9" s="1" t="s">
        <v>42</v>
      </c>
      <c r="S9" s="1" t="s">
        <v>43</v>
      </c>
      <c r="T9" s="1"/>
      <c r="U9" s="3" t="s">
        <v>44</v>
      </c>
      <c r="V9" s="3" t="s">
        <v>45</v>
      </c>
      <c r="W9" s="95"/>
    </row>
    <row r="10" spans="1:23" ht="49.5" customHeight="1" x14ac:dyDescent="0.2">
      <c r="A10" s="3"/>
      <c r="B10" s="3"/>
      <c r="C10" s="3"/>
      <c r="D10" s="3"/>
      <c r="E10" s="3"/>
      <c r="F10" s="3"/>
      <c r="G10" s="2"/>
      <c r="H10" s="1"/>
      <c r="I10" s="1"/>
      <c r="J10" s="3"/>
      <c r="K10" s="3"/>
      <c r="L10" s="3"/>
      <c r="M10" s="93"/>
      <c r="N10" s="93"/>
      <c r="O10" s="3"/>
      <c r="P10" s="3"/>
      <c r="Q10" s="3"/>
      <c r="R10" s="1"/>
      <c r="S10" s="33" t="s">
        <v>46</v>
      </c>
      <c r="T10" s="32" t="s">
        <v>47</v>
      </c>
      <c r="U10" s="3"/>
      <c r="V10" s="3"/>
      <c r="W10" s="95"/>
    </row>
    <row r="11" spans="1:23" ht="38.25" customHeight="1" x14ac:dyDescent="0.2">
      <c r="A11" s="34" t="s">
        <v>48</v>
      </c>
      <c r="B11" s="34" t="s">
        <v>49</v>
      </c>
      <c r="C11" s="34" t="s">
        <v>48</v>
      </c>
      <c r="D11" s="34" t="s">
        <v>50</v>
      </c>
      <c r="E11" s="34" t="s">
        <v>48</v>
      </c>
      <c r="F11" s="34" t="s">
        <v>50</v>
      </c>
      <c r="G11" s="34" t="s">
        <v>51</v>
      </c>
      <c r="H11" s="35" t="s">
        <v>52</v>
      </c>
      <c r="I11" s="34" t="s">
        <v>53</v>
      </c>
      <c r="J11" s="35" t="s">
        <v>54</v>
      </c>
      <c r="K11" s="35" t="s">
        <v>55</v>
      </c>
      <c r="L11" s="34" t="s">
        <v>54</v>
      </c>
      <c r="M11" s="35" t="s">
        <v>56</v>
      </c>
      <c r="N11" s="35" t="s">
        <v>50</v>
      </c>
      <c r="O11" s="36" t="s">
        <v>57</v>
      </c>
      <c r="P11" s="36" t="s">
        <v>57</v>
      </c>
      <c r="Q11" s="36" t="s">
        <v>58</v>
      </c>
      <c r="R11" s="37" t="s">
        <v>59</v>
      </c>
      <c r="S11" s="36" t="s">
        <v>58</v>
      </c>
      <c r="T11" s="34" t="s">
        <v>54</v>
      </c>
      <c r="U11" s="34" t="s">
        <v>48</v>
      </c>
      <c r="V11" s="34" t="s">
        <v>54</v>
      </c>
      <c r="W11" s="38" t="s">
        <v>60</v>
      </c>
    </row>
    <row r="12" spans="1:23" ht="67.5" customHeight="1" x14ac:dyDescent="0.2">
      <c r="A12" s="39" t="s">
        <v>61</v>
      </c>
      <c r="B12" s="39" t="s">
        <v>62</v>
      </c>
      <c r="C12" s="40"/>
      <c r="D12" s="40" t="s">
        <v>63</v>
      </c>
      <c r="E12" s="40"/>
      <c r="F12" s="40" t="s">
        <v>63</v>
      </c>
      <c r="G12" s="40" t="s">
        <v>64</v>
      </c>
      <c r="H12" s="40" t="s">
        <v>65</v>
      </c>
      <c r="I12" s="40" t="s">
        <v>66</v>
      </c>
      <c r="J12" s="41" t="s">
        <v>67</v>
      </c>
      <c r="K12" s="39" t="s">
        <v>68</v>
      </c>
      <c r="L12" s="41" t="s">
        <v>69</v>
      </c>
      <c r="M12" s="39">
        <v>12</v>
      </c>
      <c r="N12" s="40" t="s">
        <v>70</v>
      </c>
      <c r="O12" s="40">
        <v>400000</v>
      </c>
      <c r="P12" s="40"/>
      <c r="Q12" s="40"/>
      <c r="R12" s="40">
        <f t="shared" ref="R12:R28" si="0">O12+P12</f>
        <v>400000</v>
      </c>
      <c r="S12" s="40" t="s">
        <v>71</v>
      </c>
      <c r="T12" s="40"/>
      <c r="U12" s="40"/>
      <c r="V12" s="40" t="s">
        <v>72</v>
      </c>
      <c r="W12" s="40"/>
    </row>
    <row r="13" spans="1:23" ht="38.25" x14ac:dyDescent="0.2">
      <c r="A13" s="39" t="s">
        <v>73</v>
      </c>
      <c r="B13" s="42" t="s">
        <v>62</v>
      </c>
      <c r="C13" s="43"/>
      <c r="D13" s="43" t="s">
        <v>63</v>
      </c>
      <c r="E13" s="43"/>
      <c r="F13" s="43" t="s">
        <v>63</v>
      </c>
      <c r="G13" s="43" t="s">
        <v>64</v>
      </c>
      <c r="H13" s="43" t="s">
        <v>65</v>
      </c>
      <c r="I13" s="43" t="s">
        <v>74</v>
      </c>
      <c r="J13" s="44" t="s">
        <v>75</v>
      </c>
      <c r="K13" s="42" t="s">
        <v>68</v>
      </c>
      <c r="L13" s="44" t="s">
        <v>76</v>
      </c>
      <c r="M13" s="42" t="s">
        <v>77</v>
      </c>
      <c r="N13" s="43" t="s">
        <v>63</v>
      </c>
      <c r="O13" s="43">
        <v>194648.28</v>
      </c>
      <c r="P13" s="43"/>
      <c r="Q13" s="43"/>
      <c r="R13" s="40">
        <f t="shared" si="0"/>
        <v>194648.28</v>
      </c>
      <c r="S13" s="43"/>
      <c r="T13" s="43"/>
      <c r="U13" s="43"/>
      <c r="V13" s="43" t="s">
        <v>78</v>
      </c>
      <c r="W13" s="44"/>
    </row>
    <row r="14" spans="1:23" ht="38.25" x14ac:dyDescent="0.2">
      <c r="A14" s="39" t="s">
        <v>79</v>
      </c>
      <c r="B14" s="42" t="s">
        <v>62</v>
      </c>
      <c r="C14" s="43"/>
      <c r="D14" s="43" t="s">
        <v>63</v>
      </c>
      <c r="E14" s="43"/>
      <c r="F14" s="43" t="s">
        <v>63</v>
      </c>
      <c r="G14" s="43" t="s">
        <v>64</v>
      </c>
      <c r="H14" s="43" t="s">
        <v>80</v>
      </c>
      <c r="I14" s="43" t="s">
        <v>81</v>
      </c>
      <c r="J14" s="44" t="s">
        <v>82</v>
      </c>
      <c r="K14" s="42" t="s">
        <v>68</v>
      </c>
      <c r="L14" s="44" t="s">
        <v>76</v>
      </c>
      <c r="M14" s="42" t="s">
        <v>77</v>
      </c>
      <c r="N14" s="43" t="s">
        <v>63</v>
      </c>
      <c r="O14" s="43">
        <v>80000</v>
      </c>
      <c r="P14" s="43"/>
      <c r="Q14" s="45"/>
      <c r="R14" s="40">
        <f t="shared" si="0"/>
        <v>80000</v>
      </c>
      <c r="S14" s="45"/>
      <c r="T14" s="45"/>
      <c r="U14" s="45"/>
      <c r="V14" s="43" t="s">
        <v>78</v>
      </c>
      <c r="W14" s="44"/>
    </row>
    <row r="15" spans="1:23" ht="38.25" x14ac:dyDescent="0.2">
      <c r="A15" s="39" t="s">
        <v>83</v>
      </c>
      <c r="B15" s="42" t="s">
        <v>62</v>
      </c>
      <c r="C15" s="44"/>
      <c r="D15" s="43" t="s">
        <v>63</v>
      </c>
      <c r="E15" s="44"/>
      <c r="F15" s="43" t="s">
        <v>63</v>
      </c>
      <c r="G15" s="43" t="s">
        <v>64</v>
      </c>
      <c r="H15" s="43" t="s">
        <v>84</v>
      </c>
      <c r="I15" s="43" t="s">
        <v>85</v>
      </c>
      <c r="J15" s="44" t="s">
        <v>86</v>
      </c>
      <c r="K15" s="42" t="s">
        <v>68</v>
      </c>
      <c r="L15" s="44" t="s">
        <v>87</v>
      </c>
      <c r="M15" s="42" t="s">
        <v>77</v>
      </c>
      <c r="N15" s="43" t="s">
        <v>63</v>
      </c>
      <c r="O15" s="43">
        <v>139900</v>
      </c>
      <c r="P15" s="46"/>
      <c r="Q15" s="43"/>
      <c r="R15" s="40">
        <f t="shared" si="0"/>
        <v>139900</v>
      </c>
      <c r="S15" s="43"/>
      <c r="T15" s="43"/>
      <c r="U15" s="43"/>
      <c r="V15" s="47" t="s">
        <v>78</v>
      </c>
      <c r="W15" s="44"/>
    </row>
    <row r="16" spans="1:23" ht="38.25" x14ac:dyDescent="0.2">
      <c r="A16" s="39" t="s">
        <v>88</v>
      </c>
      <c r="B16" s="48" t="s">
        <v>89</v>
      </c>
      <c r="C16" s="49"/>
      <c r="D16" s="37" t="s">
        <v>63</v>
      </c>
      <c r="E16" s="49"/>
      <c r="F16" s="37" t="s">
        <v>63</v>
      </c>
      <c r="G16" s="50" t="s">
        <v>64</v>
      </c>
      <c r="H16" s="37" t="s">
        <v>65</v>
      </c>
      <c r="I16" s="37" t="s">
        <v>90</v>
      </c>
      <c r="J16" s="51" t="s">
        <v>91</v>
      </c>
      <c r="K16" s="48" t="s">
        <v>92</v>
      </c>
      <c r="L16" s="49" t="s">
        <v>93</v>
      </c>
      <c r="M16" s="48" t="s">
        <v>94</v>
      </c>
      <c r="N16" s="50" t="s">
        <v>63</v>
      </c>
      <c r="O16" s="52">
        <v>300000</v>
      </c>
      <c r="P16" s="53">
        <v>300000</v>
      </c>
      <c r="Q16" s="44"/>
      <c r="R16" s="40">
        <f t="shared" si="0"/>
        <v>600000</v>
      </c>
      <c r="S16" s="44"/>
      <c r="T16" s="44"/>
      <c r="U16" s="44"/>
      <c r="V16" s="40" t="s">
        <v>72</v>
      </c>
      <c r="W16" s="43"/>
    </row>
    <row r="17" spans="1:1024" ht="25.5" x14ac:dyDescent="0.2">
      <c r="A17" s="39" t="s">
        <v>95</v>
      </c>
      <c r="B17" s="48" t="s">
        <v>62</v>
      </c>
      <c r="C17" s="49"/>
      <c r="D17" s="37" t="s">
        <v>63</v>
      </c>
      <c r="E17" s="49"/>
      <c r="F17" s="37" t="s">
        <v>63</v>
      </c>
      <c r="G17" s="37" t="s">
        <v>64</v>
      </c>
      <c r="H17" s="37" t="s">
        <v>65</v>
      </c>
      <c r="I17" s="37" t="s">
        <v>96</v>
      </c>
      <c r="J17" s="51" t="s">
        <v>97</v>
      </c>
      <c r="K17" s="48" t="s">
        <v>92</v>
      </c>
      <c r="L17" s="49" t="s">
        <v>93</v>
      </c>
      <c r="M17" s="48" t="s">
        <v>98</v>
      </c>
      <c r="N17" s="50" t="s">
        <v>63</v>
      </c>
      <c r="O17" s="52">
        <v>75000</v>
      </c>
      <c r="P17" s="53">
        <v>75000</v>
      </c>
      <c r="Q17" s="53">
        <v>70000</v>
      </c>
      <c r="R17" s="40">
        <f t="shared" si="0"/>
        <v>150000</v>
      </c>
      <c r="S17" s="44"/>
      <c r="T17" s="44"/>
      <c r="U17" s="44"/>
      <c r="V17" s="43" t="s">
        <v>99</v>
      </c>
      <c r="W17" s="45"/>
    </row>
    <row r="18" spans="1:1024" ht="89.25" x14ac:dyDescent="0.2">
      <c r="A18" s="39" t="s">
        <v>100</v>
      </c>
      <c r="B18" s="48" t="s">
        <v>62</v>
      </c>
      <c r="C18" s="49"/>
      <c r="D18" s="37" t="s">
        <v>63</v>
      </c>
      <c r="E18" s="49"/>
      <c r="F18" s="37" t="s">
        <v>63</v>
      </c>
      <c r="G18" s="50" t="s">
        <v>64</v>
      </c>
      <c r="H18" s="37" t="s">
        <v>65</v>
      </c>
      <c r="I18" s="37" t="s">
        <v>101</v>
      </c>
      <c r="J18" s="51" t="s">
        <v>102</v>
      </c>
      <c r="K18" s="48" t="s">
        <v>92</v>
      </c>
      <c r="L18" s="49" t="s">
        <v>103</v>
      </c>
      <c r="M18" s="48" t="s">
        <v>94</v>
      </c>
      <c r="N18" s="50" t="s">
        <v>63</v>
      </c>
      <c r="O18" s="52">
        <v>1100000</v>
      </c>
      <c r="P18" s="53">
        <v>1100000</v>
      </c>
      <c r="Q18" s="53">
        <v>800000</v>
      </c>
      <c r="R18" s="40">
        <f t="shared" si="0"/>
        <v>2200000</v>
      </c>
      <c r="S18" s="44"/>
      <c r="T18" s="44"/>
      <c r="U18" s="44"/>
      <c r="V18" s="43" t="s">
        <v>104</v>
      </c>
      <c r="W18" s="43"/>
    </row>
    <row r="19" spans="1:1024" ht="51" x14ac:dyDescent="0.2">
      <c r="A19" s="39" t="s">
        <v>105</v>
      </c>
      <c r="B19" s="48" t="s">
        <v>62</v>
      </c>
      <c r="C19" s="49"/>
      <c r="D19" s="37" t="s">
        <v>63</v>
      </c>
      <c r="E19" s="49"/>
      <c r="F19" s="37" t="s">
        <v>63</v>
      </c>
      <c r="G19" s="37" t="s">
        <v>64</v>
      </c>
      <c r="H19" s="37" t="s">
        <v>65</v>
      </c>
      <c r="I19" s="54" t="s">
        <v>106</v>
      </c>
      <c r="J19" s="51" t="s">
        <v>107</v>
      </c>
      <c r="K19" s="48" t="s">
        <v>92</v>
      </c>
      <c r="L19" s="49" t="s">
        <v>103</v>
      </c>
      <c r="M19" s="48" t="s">
        <v>108</v>
      </c>
      <c r="N19" s="37" t="s">
        <v>63</v>
      </c>
      <c r="O19" s="52">
        <v>50000</v>
      </c>
      <c r="P19" s="53">
        <v>50000</v>
      </c>
      <c r="Q19" s="40">
        <v>50000</v>
      </c>
      <c r="R19" s="40">
        <f t="shared" si="0"/>
        <v>100000</v>
      </c>
      <c r="S19" s="44"/>
      <c r="T19" s="44"/>
      <c r="U19" s="44"/>
      <c r="V19" s="43" t="s">
        <v>99</v>
      </c>
      <c r="W19" s="45"/>
    </row>
    <row r="20" spans="1:1024" ht="25.5" x14ac:dyDescent="0.2">
      <c r="A20" s="39" t="s">
        <v>109</v>
      </c>
      <c r="B20" s="48" t="s">
        <v>62</v>
      </c>
      <c r="C20" s="49"/>
      <c r="D20" s="37" t="s">
        <v>63</v>
      </c>
      <c r="E20" s="49"/>
      <c r="F20" s="37" t="s">
        <v>63</v>
      </c>
      <c r="G20" s="50" t="s">
        <v>64</v>
      </c>
      <c r="H20" s="37" t="s">
        <v>65</v>
      </c>
      <c r="I20" s="54" t="s">
        <v>110</v>
      </c>
      <c r="J20" s="51" t="s">
        <v>111</v>
      </c>
      <c r="K20" s="48" t="s">
        <v>92</v>
      </c>
      <c r="L20" s="49" t="s">
        <v>103</v>
      </c>
      <c r="M20" s="48" t="s">
        <v>98</v>
      </c>
      <c r="N20" s="50" t="s">
        <v>63</v>
      </c>
      <c r="O20" s="52">
        <v>25000</v>
      </c>
      <c r="P20" s="53">
        <v>25000</v>
      </c>
      <c r="Q20" s="40">
        <v>85000</v>
      </c>
      <c r="R20" s="40">
        <f t="shared" si="0"/>
        <v>50000</v>
      </c>
      <c r="S20" s="44"/>
      <c r="T20" s="44"/>
      <c r="U20" s="44"/>
      <c r="V20" s="43" t="s">
        <v>99</v>
      </c>
      <c r="W20" s="43"/>
    </row>
    <row r="21" spans="1:1024" ht="51" x14ac:dyDescent="0.2">
      <c r="A21" s="39" t="s">
        <v>112</v>
      </c>
      <c r="B21" s="48" t="s">
        <v>62</v>
      </c>
      <c r="C21" s="49"/>
      <c r="D21" s="40" t="s">
        <v>63</v>
      </c>
      <c r="E21" s="49"/>
      <c r="F21" s="40" t="s">
        <v>63</v>
      </c>
      <c r="G21" s="40" t="s">
        <v>64</v>
      </c>
      <c r="H21" s="40" t="s">
        <v>65</v>
      </c>
      <c r="I21" s="55" t="s">
        <v>113</v>
      </c>
      <c r="J21" s="56" t="s">
        <v>114</v>
      </c>
      <c r="K21" s="39" t="s">
        <v>92</v>
      </c>
      <c r="L21" s="57" t="s">
        <v>103</v>
      </c>
      <c r="M21" s="39" t="s">
        <v>115</v>
      </c>
      <c r="N21" s="43" t="s">
        <v>63</v>
      </c>
      <c r="O21" s="53">
        <v>22000</v>
      </c>
      <c r="P21" s="53">
        <v>22000</v>
      </c>
      <c r="Q21" s="40">
        <v>66000</v>
      </c>
      <c r="R21" s="40">
        <f t="shared" si="0"/>
        <v>44000</v>
      </c>
      <c r="S21" s="44"/>
      <c r="T21" s="44"/>
      <c r="U21" s="44"/>
      <c r="V21" s="43" t="s">
        <v>99</v>
      </c>
      <c r="W21" s="45"/>
    </row>
    <row r="22" spans="1:1024" ht="25.5" x14ac:dyDescent="0.2">
      <c r="A22" s="39" t="s">
        <v>116</v>
      </c>
      <c r="B22" s="48" t="s">
        <v>62</v>
      </c>
      <c r="C22" s="49"/>
      <c r="D22" s="40" t="s">
        <v>63</v>
      </c>
      <c r="E22" s="49"/>
      <c r="F22" s="40" t="s">
        <v>63</v>
      </c>
      <c r="G22" s="43" t="s">
        <v>64</v>
      </c>
      <c r="H22" s="40" t="s">
        <v>65</v>
      </c>
      <c r="I22" s="55" t="s">
        <v>117</v>
      </c>
      <c r="J22" s="56" t="s">
        <v>118</v>
      </c>
      <c r="K22" s="39" t="s">
        <v>92</v>
      </c>
      <c r="L22" s="57" t="s">
        <v>103</v>
      </c>
      <c r="M22" s="39" t="s">
        <v>98</v>
      </c>
      <c r="N22" s="43" t="s">
        <v>63</v>
      </c>
      <c r="O22" s="53">
        <v>30000</v>
      </c>
      <c r="P22" s="53">
        <v>30000</v>
      </c>
      <c r="Q22" s="40">
        <v>30000</v>
      </c>
      <c r="R22" s="40">
        <f t="shared" si="0"/>
        <v>60000</v>
      </c>
      <c r="S22" s="44"/>
      <c r="T22" s="44"/>
      <c r="U22" s="44"/>
      <c r="V22" s="43" t="s">
        <v>99</v>
      </c>
      <c r="W22" s="43"/>
    </row>
    <row r="23" spans="1:1024" s="62" customFormat="1" ht="165" x14ac:dyDescent="0.25">
      <c r="A23" s="39" t="s">
        <v>119</v>
      </c>
      <c r="B23" s="48" t="s">
        <v>62</v>
      </c>
      <c r="C23" s="49" t="s">
        <v>120</v>
      </c>
      <c r="D23" s="40" t="s">
        <v>70</v>
      </c>
      <c r="E23" s="58" t="s">
        <v>121</v>
      </c>
      <c r="F23" s="59" t="s">
        <v>63</v>
      </c>
      <c r="G23" s="59" t="s">
        <v>64</v>
      </c>
      <c r="H23" s="59" t="s">
        <v>122</v>
      </c>
      <c r="I23" s="55" t="s">
        <v>123</v>
      </c>
      <c r="J23" s="60" t="s">
        <v>124</v>
      </c>
      <c r="K23" s="39" t="s">
        <v>68</v>
      </c>
      <c r="L23" s="57" t="s">
        <v>125</v>
      </c>
      <c r="M23" s="39" t="s">
        <v>126</v>
      </c>
      <c r="N23" s="61" t="s">
        <v>63</v>
      </c>
      <c r="O23" s="53">
        <f>28750.05+16750.05</f>
        <v>45500.1</v>
      </c>
      <c r="P23" s="53"/>
      <c r="Q23" s="40"/>
      <c r="R23" s="40">
        <f t="shared" si="0"/>
        <v>45500.1</v>
      </c>
      <c r="S23" s="44"/>
      <c r="T23" s="44"/>
      <c r="U23" s="44"/>
      <c r="V23" s="40" t="s">
        <v>99</v>
      </c>
      <c r="W23" s="40" t="s">
        <v>127</v>
      </c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</row>
    <row r="24" spans="1:1024" ht="114.95" customHeight="1" x14ac:dyDescent="0.25">
      <c r="A24" s="39" t="s">
        <v>128</v>
      </c>
      <c r="B24" s="48" t="s">
        <v>62</v>
      </c>
      <c r="C24" s="49" t="s">
        <v>129</v>
      </c>
      <c r="D24" s="40" t="s">
        <v>70</v>
      </c>
      <c r="E24" s="40" t="s">
        <v>130</v>
      </c>
      <c r="F24" s="59" t="s">
        <v>63</v>
      </c>
      <c r="G24" s="59" t="s">
        <v>64</v>
      </c>
      <c r="H24" s="59" t="s">
        <v>122</v>
      </c>
      <c r="I24" s="55" t="s">
        <v>123</v>
      </c>
      <c r="J24" s="63" t="s">
        <v>131</v>
      </c>
      <c r="K24" s="39" t="s">
        <v>68</v>
      </c>
      <c r="L24" s="57" t="s">
        <v>125</v>
      </c>
      <c r="M24" s="39" t="s">
        <v>132</v>
      </c>
      <c r="N24" s="61" t="s">
        <v>63</v>
      </c>
      <c r="O24" s="53">
        <v>140000</v>
      </c>
      <c r="P24" s="53"/>
      <c r="Q24" s="40"/>
      <c r="R24" s="40">
        <f t="shared" si="0"/>
        <v>140000</v>
      </c>
      <c r="S24" s="44"/>
      <c r="T24" s="44"/>
      <c r="U24" s="44"/>
      <c r="V24" s="40" t="s">
        <v>99</v>
      </c>
      <c r="W24" s="40" t="s">
        <v>127</v>
      </c>
    </row>
    <row r="25" spans="1:1024" ht="116.25" customHeight="1" x14ac:dyDescent="0.25">
      <c r="A25" s="39" t="s">
        <v>133</v>
      </c>
      <c r="B25" s="48" t="s">
        <v>62</v>
      </c>
      <c r="C25" s="49" t="s">
        <v>134</v>
      </c>
      <c r="D25" s="40" t="s">
        <v>70</v>
      </c>
      <c r="E25" s="40" t="s">
        <v>135</v>
      </c>
      <c r="F25" s="59" t="s">
        <v>63</v>
      </c>
      <c r="G25" s="59" t="s">
        <v>64</v>
      </c>
      <c r="H25" s="59" t="s">
        <v>122</v>
      </c>
      <c r="I25" s="55" t="s">
        <v>123</v>
      </c>
      <c r="J25" s="63" t="s">
        <v>136</v>
      </c>
      <c r="K25" s="39" t="s">
        <v>68</v>
      </c>
      <c r="L25" s="57" t="s">
        <v>125</v>
      </c>
      <c r="M25" s="39" t="s">
        <v>132</v>
      </c>
      <c r="N25" s="61" t="s">
        <v>63</v>
      </c>
      <c r="O25" s="53">
        <v>55631</v>
      </c>
      <c r="P25" s="53"/>
      <c r="Q25" s="40"/>
      <c r="R25" s="40">
        <f t="shared" si="0"/>
        <v>55631</v>
      </c>
      <c r="S25" s="44"/>
      <c r="T25" s="44"/>
      <c r="U25" s="44"/>
      <c r="V25" s="40" t="s">
        <v>99</v>
      </c>
      <c r="W25" s="40" t="s">
        <v>127</v>
      </c>
    </row>
    <row r="26" spans="1:1024" ht="34.5" customHeight="1" x14ac:dyDescent="0.2">
      <c r="A26" s="39" t="s">
        <v>137</v>
      </c>
      <c r="B26" s="48" t="s">
        <v>62</v>
      </c>
      <c r="C26" s="49"/>
      <c r="D26" s="40" t="s">
        <v>63</v>
      </c>
      <c r="E26" s="40"/>
      <c r="F26" s="40" t="s">
        <v>63</v>
      </c>
      <c r="G26" s="55" t="s">
        <v>64</v>
      </c>
      <c r="H26" s="55" t="s">
        <v>65</v>
      </c>
      <c r="I26" s="64" t="s">
        <v>138</v>
      </c>
      <c r="J26" s="65" t="s">
        <v>139</v>
      </c>
      <c r="K26" s="39" t="s">
        <v>68</v>
      </c>
      <c r="L26" s="57" t="s">
        <v>140</v>
      </c>
      <c r="M26" s="39" t="s">
        <v>77</v>
      </c>
      <c r="N26" s="39" t="s">
        <v>63</v>
      </c>
      <c r="O26" s="53">
        <v>75000</v>
      </c>
      <c r="P26" s="66"/>
      <c r="Q26" s="67"/>
      <c r="R26" s="40">
        <f t="shared" si="0"/>
        <v>75000</v>
      </c>
      <c r="S26" s="44"/>
      <c r="T26" s="44"/>
      <c r="U26" s="44"/>
      <c r="V26" s="40" t="s">
        <v>141</v>
      </c>
      <c r="W26" s="40" t="s">
        <v>127</v>
      </c>
    </row>
    <row r="27" spans="1:1024" s="72" customFormat="1" ht="34.5" customHeight="1" x14ac:dyDescent="0.2">
      <c r="A27" s="39" t="s">
        <v>142</v>
      </c>
      <c r="B27" s="48" t="s">
        <v>62</v>
      </c>
      <c r="C27" s="68"/>
      <c r="D27" s="40" t="s">
        <v>63</v>
      </c>
      <c r="E27" s="69"/>
      <c r="F27" s="40" t="s">
        <v>63</v>
      </c>
      <c r="G27" s="59" t="s">
        <v>64</v>
      </c>
      <c r="H27" s="40" t="s">
        <v>65</v>
      </c>
      <c r="I27" s="64" t="s">
        <v>143</v>
      </c>
      <c r="J27" s="65" t="s">
        <v>144</v>
      </c>
      <c r="K27" s="39" t="s">
        <v>68</v>
      </c>
      <c r="L27" s="49" t="s">
        <v>103</v>
      </c>
      <c r="M27" s="39" t="s">
        <v>115</v>
      </c>
      <c r="N27" s="39" t="s">
        <v>63</v>
      </c>
      <c r="O27" s="53">
        <v>25000</v>
      </c>
      <c r="P27" s="53">
        <v>25000</v>
      </c>
      <c r="Q27" s="40">
        <v>90000</v>
      </c>
      <c r="R27" s="40">
        <f t="shared" si="0"/>
        <v>50000</v>
      </c>
      <c r="S27" s="70"/>
      <c r="T27" s="70"/>
      <c r="U27" s="70"/>
      <c r="V27" s="40" t="s">
        <v>99</v>
      </c>
      <c r="W27" s="40" t="s">
        <v>127</v>
      </c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1"/>
      <c r="CY27" s="71"/>
      <c r="CZ27" s="71"/>
      <c r="DA27" s="71"/>
      <c r="DB27" s="71"/>
      <c r="DC27" s="71"/>
      <c r="DD27" s="71"/>
      <c r="DE27" s="71"/>
      <c r="DF27" s="71"/>
      <c r="DG27" s="71"/>
      <c r="DH27" s="71"/>
      <c r="DI27" s="71"/>
      <c r="DJ27" s="71"/>
      <c r="DK27" s="71"/>
      <c r="DL27" s="71"/>
      <c r="DM27" s="71"/>
      <c r="DN27" s="71"/>
      <c r="DO27" s="71"/>
      <c r="DP27" s="71"/>
      <c r="DQ27" s="71"/>
      <c r="DR27" s="71"/>
      <c r="DS27" s="71"/>
      <c r="DT27" s="71"/>
      <c r="DU27" s="71"/>
      <c r="DV27" s="71"/>
      <c r="DW27" s="71"/>
      <c r="DX27" s="71"/>
      <c r="DY27" s="71"/>
      <c r="DZ27" s="71"/>
      <c r="EA27" s="71"/>
      <c r="EB27" s="71"/>
      <c r="EC27" s="71"/>
      <c r="ED27" s="71"/>
      <c r="EE27" s="71"/>
      <c r="EF27" s="71"/>
      <c r="EG27" s="71"/>
      <c r="EH27" s="71"/>
      <c r="EI27" s="71"/>
      <c r="EJ27" s="71"/>
      <c r="EK27" s="71"/>
      <c r="EL27" s="71"/>
      <c r="EM27" s="71"/>
      <c r="EN27" s="71"/>
      <c r="EO27" s="71"/>
      <c r="EP27" s="71"/>
      <c r="EQ27" s="71"/>
      <c r="ER27" s="71"/>
      <c r="ES27" s="71"/>
      <c r="ET27" s="71"/>
      <c r="EU27" s="71"/>
      <c r="EV27" s="71"/>
      <c r="EW27" s="71"/>
      <c r="EX27" s="71"/>
      <c r="EY27" s="71"/>
      <c r="EZ27" s="71"/>
      <c r="FA27" s="71"/>
      <c r="FB27" s="71"/>
      <c r="FC27" s="71"/>
      <c r="FD27" s="71"/>
      <c r="FE27" s="71"/>
      <c r="FF27" s="71"/>
      <c r="FG27" s="71"/>
      <c r="FH27" s="71"/>
      <c r="FI27" s="71"/>
      <c r="FJ27" s="71"/>
      <c r="FK27" s="71"/>
      <c r="FL27" s="71"/>
      <c r="FM27" s="71"/>
      <c r="FN27" s="71"/>
      <c r="FO27" s="71"/>
      <c r="FP27" s="71"/>
      <c r="FQ27" s="71"/>
      <c r="FR27" s="71"/>
      <c r="FS27" s="71"/>
      <c r="FT27" s="71"/>
      <c r="FU27" s="71"/>
      <c r="FV27" s="71"/>
      <c r="FW27" s="71"/>
      <c r="FX27" s="71"/>
      <c r="FY27" s="71"/>
      <c r="FZ27" s="71"/>
      <c r="GA27" s="71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  <c r="GO27" s="71"/>
      <c r="GP27" s="71"/>
      <c r="GQ27" s="71"/>
      <c r="GR27" s="71"/>
      <c r="GS27" s="71"/>
      <c r="GT27" s="71"/>
      <c r="GU27" s="71"/>
      <c r="GV27" s="71"/>
      <c r="GW27" s="71"/>
      <c r="GX27" s="71"/>
      <c r="GY27" s="71"/>
      <c r="GZ27" s="71"/>
      <c r="HA27" s="71"/>
      <c r="HB27" s="71"/>
      <c r="HC27" s="71"/>
      <c r="HD27" s="71"/>
      <c r="HE27" s="71"/>
      <c r="HF27" s="71"/>
      <c r="HG27" s="71"/>
      <c r="HH27" s="71"/>
      <c r="HI27" s="71"/>
      <c r="HJ27" s="71"/>
      <c r="HK27" s="71"/>
      <c r="HL27" s="71"/>
      <c r="HM27" s="71"/>
      <c r="HN27" s="71"/>
      <c r="HO27" s="71"/>
      <c r="HP27" s="71"/>
      <c r="HQ27" s="71"/>
      <c r="HR27" s="71"/>
      <c r="HS27" s="71"/>
      <c r="HT27" s="71"/>
      <c r="HU27" s="71"/>
      <c r="HV27" s="71"/>
      <c r="HW27" s="71"/>
      <c r="HX27" s="71"/>
      <c r="HY27" s="71"/>
      <c r="HZ27" s="71"/>
      <c r="IA27" s="71"/>
      <c r="IB27" s="71"/>
      <c r="IC27" s="71"/>
      <c r="ID27" s="71"/>
      <c r="IE27" s="71"/>
      <c r="IF27" s="71"/>
      <c r="IG27" s="71"/>
      <c r="IH27" s="71"/>
      <c r="II27" s="71"/>
      <c r="IJ27" s="71"/>
      <c r="IK27" s="71"/>
      <c r="IL27" s="71"/>
      <c r="IM27" s="71"/>
      <c r="IN27" s="71"/>
      <c r="IO27" s="71"/>
      <c r="IP27" s="71"/>
      <c r="IQ27" s="71"/>
      <c r="IR27" s="71"/>
      <c r="IS27" s="71"/>
      <c r="IT27" s="71"/>
      <c r="IU27" s="71"/>
      <c r="IV27" s="71"/>
      <c r="IW27" s="71"/>
      <c r="IX27" s="71"/>
      <c r="IY27" s="71"/>
      <c r="IZ27" s="71"/>
      <c r="JA27" s="71"/>
      <c r="JB27" s="71"/>
      <c r="JC27" s="71"/>
      <c r="JD27" s="71"/>
      <c r="JE27" s="71"/>
      <c r="JF27" s="71"/>
      <c r="JG27" s="71"/>
      <c r="JH27" s="71"/>
      <c r="JI27" s="71"/>
      <c r="JJ27" s="71"/>
      <c r="JK27" s="71"/>
      <c r="JL27" s="71"/>
      <c r="JM27" s="71"/>
      <c r="JN27" s="71"/>
      <c r="JO27" s="71"/>
      <c r="JP27" s="71"/>
      <c r="JQ27" s="71"/>
      <c r="JR27" s="71"/>
      <c r="JS27" s="71"/>
      <c r="JT27" s="71"/>
      <c r="JU27" s="71"/>
      <c r="JV27" s="71"/>
      <c r="JW27" s="71"/>
      <c r="JX27" s="71"/>
      <c r="JY27" s="71"/>
      <c r="JZ27" s="71"/>
      <c r="KA27" s="71"/>
      <c r="KB27" s="71"/>
      <c r="KC27" s="71"/>
      <c r="KD27" s="71"/>
      <c r="KE27" s="71"/>
      <c r="KF27" s="71"/>
      <c r="KG27" s="71"/>
      <c r="KH27" s="71"/>
      <c r="KI27" s="71"/>
      <c r="KJ27" s="71"/>
      <c r="KK27" s="71"/>
      <c r="KL27" s="71"/>
      <c r="KM27" s="71"/>
      <c r="KN27" s="71"/>
      <c r="KO27" s="71"/>
      <c r="KP27" s="71"/>
      <c r="KQ27" s="71"/>
      <c r="KR27" s="71"/>
      <c r="KS27" s="71"/>
      <c r="KT27" s="71"/>
      <c r="KU27" s="71"/>
      <c r="KV27" s="71"/>
      <c r="KW27" s="71"/>
      <c r="KX27" s="71"/>
      <c r="KY27" s="71"/>
      <c r="KZ27" s="71"/>
      <c r="LA27" s="71"/>
      <c r="LB27" s="71"/>
      <c r="LC27" s="71"/>
      <c r="LD27" s="71"/>
      <c r="LE27" s="71"/>
      <c r="LF27" s="71"/>
      <c r="LG27" s="71"/>
      <c r="LH27" s="71"/>
      <c r="LI27" s="71"/>
      <c r="LJ27" s="71"/>
      <c r="LK27" s="71"/>
      <c r="LL27" s="71"/>
      <c r="LM27" s="71"/>
      <c r="LN27" s="71"/>
      <c r="LO27" s="71"/>
      <c r="LP27" s="71"/>
      <c r="LQ27" s="71"/>
      <c r="LR27" s="71"/>
      <c r="LS27" s="71"/>
      <c r="LT27" s="71"/>
      <c r="LU27" s="71"/>
      <c r="LV27" s="71"/>
      <c r="LW27" s="71"/>
      <c r="LX27" s="71"/>
      <c r="LY27" s="71"/>
      <c r="LZ27" s="71"/>
      <c r="MA27" s="71"/>
      <c r="MB27" s="71"/>
      <c r="MC27" s="71"/>
      <c r="MD27" s="71"/>
      <c r="ME27" s="71"/>
      <c r="MF27" s="71"/>
      <c r="MG27" s="71"/>
      <c r="MH27" s="71"/>
      <c r="MI27" s="71"/>
      <c r="MJ27" s="71"/>
      <c r="MK27" s="71"/>
      <c r="ML27" s="71"/>
      <c r="MM27" s="71"/>
      <c r="MN27" s="71"/>
      <c r="MO27" s="71"/>
      <c r="MP27" s="71"/>
      <c r="MQ27" s="71"/>
      <c r="MR27" s="71"/>
      <c r="MS27" s="71"/>
      <c r="MT27" s="71"/>
      <c r="MU27" s="71"/>
      <c r="MV27" s="71"/>
      <c r="MW27" s="71"/>
      <c r="MX27" s="71"/>
      <c r="MY27" s="71"/>
      <c r="MZ27" s="71"/>
      <c r="NA27" s="71"/>
      <c r="NB27" s="71"/>
      <c r="NC27" s="71"/>
      <c r="ND27" s="71"/>
      <c r="NE27" s="71"/>
      <c r="NF27" s="71"/>
      <c r="NG27" s="71"/>
      <c r="NH27" s="71"/>
      <c r="NI27" s="71"/>
      <c r="NJ27" s="71"/>
      <c r="NK27" s="71"/>
      <c r="NL27" s="71"/>
      <c r="NM27" s="71"/>
      <c r="NN27" s="71"/>
      <c r="NO27" s="71"/>
      <c r="NP27" s="71"/>
      <c r="NQ27" s="71"/>
      <c r="NR27" s="71"/>
      <c r="NS27" s="71"/>
      <c r="NT27" s="71"/>
      <c r="NU27" s="71"/>
      <c r="NV27" s="71"/>
      <c r="NW27" s="71"/>
      <c r="NX27" s="71"/>
      <c r="NY27" s="71"/>
      <c r="NZ27" s="71"/>
      <c r="OA27" s="71"/>
      <c r="OB27" s="71"/>
      <c r="OC27" s="71"/>
      <c r="OD27" s="71"/>
      <c r="OE27" s="71"/>
      <c r="OF27" s="71"/>
      <c r="OG27" s="71"/>
      <c r="OH27" s="71"/>
      <c r="OI27" s="71"/>
      <c r="OJ27" s="71"/>
      <c r="OK27" s="71"/>
      <c r="OL27" s="71"/>
      <c r="OM27" s="71"/>
      <c r="ON27" s="71"/>
      <c r="OO27" s="71"/>
      <c r="OP27" s="71"/>
      <c r="OQ27" s="71"/>
      <c r="OR27" s="71"/>
      <c r="OS27" s="71"/>
      <c r="OT27" s="71"/>
      <c r="OU27" s="71"/>
      <c r="OV27" s="71"/>
      <c r="OW27" s="71"/>
      <c r="OX27" s="71"/>
      <c r="OY27" s="71"/>
      <c r="OZ27" s="71"/>
      <c r="PA27" s="71"/>
      <c r="PB27" s="71"/>
      <c r="PC27" s="71"/>
      <c r="PD27" s="71"/>
      <c r="PE27" s="71"/>
      <c r="PF27" s="71"/>
      <c r="PG27" s="71"/>
      <c r="PH27" s="71"/>
      <c r="PI27" s="71"/>
      <c r="PJ27" s="71"/>
      <c r="PK27" s="71"/>
      <c r="PL27" s="71"/>
      <c r="PM27" s="71"/>
      <c r="PN27" s="71"/>
      <c r="PO27" s="71"/>
      <c r="PP27" s="71"/>
      <c r="PQ27" s="71"/>
      <c r="PR27" s="71"/>
      <c r="PS27" s="71"/>
      <c r="PT27" s="71"/>
      <c r="PU27" s="71"/>
      <c r="PV27" s="71"/>
      <c r="PW27" s="71"/>
      <c r="PX27" s="71"/>
      <c r="PY27" s="71"/>
      <c r="PZ27" s="71"/>
      <c r="QA27" s="71"/>
      <c r="QB27" s="71"/>
      <c r="QC27" s="71"/>
      <c r="QD27" s="71"/>
      <c r="QE27" s="71"/>
      <c r="QF27" s="71"/>
      <c r="QG27" s="71"/>
      <c r="QH27" s="71"/>
      <c r="QI27" s="71"/>
      <c r="QJ27" s="71"/>
      <c r="QK27" s="71"/>
      <c r="QL27" s="71"/>
      <c r="QM27" s="71"/>
      <c r="QN27" s="71"/>
      <c r="QO27" s="71"/>
      <c r="QP27" s="71"/>
      <c r="QQ27" s="71"/>
      <c r="QR27" s="71"/>
      <c r="QS27" s="71"/>
      <c r="QT27" s="71"/>
      <c r="QU27" s="71"/>
      <c r="QV27" s="71"/>
      <c r="QW27" s="71"/>
      <c r="QX27" s="71"/>
      <c r="QY27" s="71"/>
      <c r="QZ27" s="71"/>
      <c r="RA27" s="71"/>
      <c r="RB27" s="71"/>
      <c r="RC27" s="71"/>
      <c r="RD27" s="71"/>
      <c r="RE27" s="71"/>
      <c r="RF27" s="71"/>
      <c r="RG27" s="71"/>
      <c r="RH27" s="71"/>
      <c r="RI27" s="71"/>
      <c r="RJ27" s="71"/>
      <c r="RK27" s="71"/>
      <c r="RL27" s="71"/>
      <c r="RM27" s="71"/>
      <c r="RN27" s="71"/>
      <c r="RO27" s="71"/>
      <c r="RP27" s="71"/>
      <c r="RQ27" s="71"/>
      <c r="RR27" s="71"/>
      <c r="RS27" s="71"/>
      <c r="RT27" s="71"/>
      <c r="RU27" s="71"/>
      <c r="RV27" s="71"/>
      <c r="RW27" s="71"/>
      <c r="RX27" s="71"/>
      <c r="RY27" s="71"/>
      <c r="RZ27" s="71"/>
      <c r="SA27" s="71"/>
      <c r="SB27" s="71"/>
      <c r="SC27" s="71"/>
      <c r="SD27" s="71"/>
      <c r="SE27" s="71"/>
      <c r="SF27" s="71"/>
      <c r="SG27" s="71"/>
      <c r="SH27" s="71"/>
      <c r="SI27" s="71"/>
      <c r="SJ27" s="71"/>
      <c r="SK27" s="71"/>
      <c r="SL27" s="71"/>
      <c r="SM27" s="71"/>
      <c r="SN27" s="71"/>
      <c r="SO27" s="71"/>
      <c r="SP27" s="71"/>
      <c r="SQ27" s="71"/>
      <c r="SR27" s="71"/>
      <c r="SS27" s="71"/>
      <c r="ST27" s="71"/>
      <c r="SU27" s="71"/>
      <c r="SV27" s="71"/>
      <c r="SW27" s="71"/>
      <c r="SX27" s="71"/>
      <c r="SY27" s="71"/>
      <c r="SZ27" s="71"/>
      <c r="TA27" s="71"/>
      <c r="TB27" s="71"/>
      <c r="TC27" s="71"/>
      <c r="TD27" s="71"/>
      <c r="TE27" s="71"/>
      <c r="TF27" s="71"/>
      <c r="TG27" s="71"/>
      <c r="TH27" s="71"/>
      <c r="TI27" s="71"/>
      <c r="TJ27" s="71"/>
      <c r="TK27" s="71"/>
      <c r="TL27" s="71"/>
      <c r="TM27" s="71"/>
      <c r="TN27" s="71"/>
      <c r="TO27" s="71"/>
      <c r="TP27" s="71"/>
      <c r="TQ27" s="71"/>
      <c r="TR27" s="71"/>
      <c r="TS27" s="71"/>
      <c r="TT27" s="71"/>
      <c r="TU27" s="71"/>
      <c r="TV27" s="71"/>
      <c r="TW27" s="71"/>
      <c r="TX27" s="71"/>
      <c r="TY27" s="71"/>
      <c r="TZ27" s="71"/>
      <c r="UA27" s="71"/>
      <c r="UB27" s="71"/>
      <c r="UC27" s="71"/>
      <c r="UD27" s="71"/>
      <c r="UE27" s="71"/>
      <c r="UF27" s="71"/>
      <c r="UG27" s="71"/>
      <c r="UH27" s="71"/>
      <c r="UI27" s="71"/>
      <c r="UJ27" s="71"/>
      <c r="UK27" s="71"/>
      <c r="UL27" s="71"/>
      <c r="UM27" s="71"/>
      <c r="UN27" s="71"/>
      <c r="UO27" s="71"/>
      <c r="UP27" s="71"/>
      <c r="UQ27" s="71"/>
      <c r="UR27" s="71"/>
      <c r="US27" s="71"/>
      <c r="UT27" s="71"/>
      <c r="UU27" s="71"/>
      <c r="UV27" s="71"/>
      <c r="UW27" s="71"/>
      <c r="UX27" s="71"/>
      <c r="UY27" s="71"/>
      <c r="UZ27" s="71"/>
      <c r="VA27" s="71"/>
      <c r="VB27" s="71"/>
      <c r="VC27" s="71"/>
      <c r="VD27" s="71"/>
      <c r="VE27" s="71"/>
      <c r="VF27" s="71"/>
      <c r="VG27" s="71"/>
      <c r="VH27" s="71"/>
      <c r="VI27" s="71"/>
      <c r="VJ27" s="71"/>
      <c r="VK27" s="71"/>
      <c r="VL27" s="71"/>
      <c r="VM27" s="71"/>
      <c r="VN27" s="71"/>
      <c r="VO27" s="71"/>
      <c r="VP27" s="71"/>
      <c r="VQ27" s="71"/>
      <c r="VR27" s="71"/>
      <c r="VS27" s="71"/>
      <c r="VT27" s="71"/>
      <c r="VU27" s="71"/>
      <c r="VV27" s="71"/>
      <c r="VW27" s="71"/>
      <c r="VX27" s="71"/>
      <c r="VY27" s="71"/>
      <c r="VZ27" s="71"/>
      <c r="WA27" s="71"/>
      <c r="WB27" s="71"/>
      <c r="WC27" s="71"/>
      <c r="WD27" s="71"/>
      <c r="WE27" s="71"/>
      <c r="WF27" s="71"/>
      <c r="WG27" s="71"/>
      <c r="WH27" s="71"/>
      <c r="WI27" s="71"/>
      <c r="WJ27" s="71"/>
      <c r="WK27" s="71"/>
      <c r="WL27" s="71"/>
      <c r="WM27" s="71"/>
      <c r="WN27" s="71"/>
      <c r="WO27" s="71"/>
      <c r="WP27" s="71"/>
      <c r="WQ27" s="71"/>
      <c r="WR27" s="71"/>
      <c r="WS27" s="71"/>
      <c r="WT27" s="71"/>
      <c r="WU27" s="71"/>
      <c r="WV27" s="71"/>
      <c r="WW27" s="71"/>
      <c r="WX27" s="71"/>
      <c r="WY27" s="71"/>
      <c r="WZ27" s="71"/>
      <c r="XA27" s="71"/>
      <c r="XB27" s="71"/>
      <c r="XC27" s="71"/>
      <c r="XD27" s="71"/>
      <c r="XE27" s="71"/>
      <c r="XF27" s="71"/>
      <c r="XG27" s="71"/>
      <c r="XH27" s="71"/>
      <c r="XI27" s="71"/>
      <c r="XJ27" s="71"/>
      <c r="XK27" s="71"/>
      <c r="XL27" s="71"/>
      <c r="XM27" s="71"/>
      <c r="XN27" s="71"/>
      <c r="XO27" s="71"/>
      <c r="XP27" s="71"/>
      <c r="XQ27" s="71"/>
      <c r="XR27" s="71"/>
      <c r="XS27" s="71"/>
      <c r="XT27" s="71"/>
      <c r="XU27" s="71"/>
      <c r="XV27" s="71"/>
      <c r="XW27" s="71"/>
      <c r="XX27" s="71"/>
      <c r="XY27" s="71"/>
      <c r="XZ27" s="71"/>
      <c r="YA27" s="71"/>
      <c r="YB27" s="71"/>
      <c r="YC27" s="71"/>
      <c r="YD27" s="71"/>
      <c r="YE27" s="71"/>
      <c r="YF27" s="71"/>
      <c r="YG27" s="71"/>
      <c r="YH27" s="71"/>
      <c r="YI27" s="71"/>
      <c r="YJ27" s="71"/>
      <c r="YK27" s="71"/>
      <c r="YL27" s="71"/>
      <c r="YM27" s="71"/>
      <c r="YN27" s="71"/>
      <c r="YO27" s="71"/>
      <c r="YP27" s="71"/>
      <c r="YQ27" s="71"/>
      <c r="YR27" s="71"/>
      <c r="YS27" s="71"/>
      <c r="YT27" s="71"/>
      <c r="YU27" s="71"/>
      <c r="YV27" s="71"/>
      <c r="YW27" s="71"/>
      <c r="YX27" s="71"/>
      <c r="YY27" s="71"/>
      <c r="YZ27" s="71"/>
      <c r="ZA27" s="71"/>
      <c r="ZB27" s="71"/>
      <c r="ZC27" s="71"/>
      <c r="ZD27" s="71"/>
      <c r="ZE27" s="71"/>
      <c r="ZF27" s="71"/>
      <c r="ZG27" s="71"/>
      <c r="ZH27" s="71"/>
      <c r="ZI27" s="71"/>
      <c r="ZJ27" s="71"/>
      <c r="ZK27" s="71"/>
      <c r="ZL27" s="71"/>
      <c r="ZM27" s="71"/>
      <c r="ZN27" s="71"/>
      <c r="ZO27" s="71"/>
      <c r="ZP27" s="71"/>
      <c r="ZQ27" s="71"/>
      <c r="ZR27" s="71"/>
      <c r="ZS27" s="71"/>
      <c r="ZT27" s="71"/>
      <c r="ZU27" s="71"/>
      <c r="ZV27" s="71"/>
      <c r="ZW27" s="71"/>
      <c r="ZX27" s="71"/>
      <c r="ZY27" s="71"/>
      <c r="ZZ27" s="71"/>
      <c r="AAA27" s="71"/>
      <c r="AAB27" s="71"/>
      <c r="AAC27" s="71"/>
      <c r="AAD27" s="71"/>
      <c r="AAE27" s="71"/>
      <c r="AAF27" s="71"/>
      <c r="AAG27" s="71"/>
      <c r="AAH27" s="71"/>
      <c r="AAI27" s="71"/>
      <c r="AAJ27" s="71"/>
      <c r="AAK27" s="71"/>
      <c r="AAL27" s="71"/>
      <c r="AAM27" s="71"/>
      <c r="AAN27" s="71"/>
      <c r="AAO27" s="71"/>
      <c r="AAP27" s="71"/>
      <c r="AAQ27" s="71"/>
      <c r="AAR27" s="71"/>
      <c r="AAS27" s="71"/>
      <c r="AAT27" s="71"/>
      <c r="AAU27" s="71"/>
      <c r="AAV27" s="71"/>
      <c r="AAW27" s="71"/>
      <c r="AAX27" s="71"/>
      <c r="AAY27" s="71"/>
      <c r="AAZ27" s="71"/>
      <c r="ABA27" s="71"/>
      <c r="ABB27" s="71"/>
      <c r="ABC27" s="71"/>
      <c r="ABD27" s="71"/>
      <c r="ABE27" s="71"/>
      <c r="ABF27" s="71"/>
      <c r="ABG27" s="71"/>
      <c r="ABH27" s="71"/>
      <c r="ABI27" s="71"/>
      <c r="ABJ27" s="71"/>
      <c r="ABK27" s="71"/>
      <c r="ABL27" s="71"/>
      <c r="ABM27" s="71"/>
      <c r="ABN27" s="71"/>
      <c r="ABO27" s="71"/>
      <c r="ABP27" s="71"/>
      <c r="ABQ27" s="71"/>
      <c r="ABR27" s="71"/>
      <c r="ABS27" s="71"/>
      <c r="ABT27" s="71"/>
      <c r="ABU27" s="71"/>
      <c r="ABV27" s="71"/>
      <c r="ABW27" s="71"/>
      <c r="ABX27" s="71"/>
      <c r="ABY27" s="71"/>
      <c r="ABZ27" s="71"/>
      <c r="ACA27" s="71"/>
      <c r="ACB27" s="71"/>
      <c r="ACC27" s="71"/>
      <c r="ACD27" s="71"/>
      <c r="ACE27" s="71"/>
      <c r="ACF27" s="71"/>
      <c r="ACG27" s="71"/>
      <c r="ACH27" s="71"/>
      <c r="ACI27" s="71"/>
      <c r="ACJ27" s="71"/>
      <c r="ACK27" s="71"/>
      <c r="ACL27" s="71"/>
      <c r="ACM27" s="71"/>
      <c r="ACN27" s="71"/>
      <c r="ACO27" s="71"/>
      <c r="ACP27" s="71"/>
      <c r="ACQ27" s="71"/>
      <c r="ACR27" s="71"/>
      <c r="ACS27" s="71"/>
      <c r="ACT27" s="71"/>
      <c r="ACU27" s="71"/>
      <c r="ACV27" s="71"/>
      <c r="ACW27" s="71"/>
      <c r="ACX27" s="71"/>
      <c r="ACY27" s="71"/>
      <c r="ACZ27" s="71"/>
      <c r="ADA27" s="71"/>
      <c r="ADB27" s="71"/>
      <c r="ADC27" s="71"/>
      <c r="ADD27" s="71"/>
      <c r="ADE27" s="71"/>
      <c r="ADF27" s="71"/>
      <c r="ADG27" s="71"/>
      <c r="ADH27" s="71"/>
      <c r="ADI27" s="71"/>
      <c r="ADJ27" s="71"/>
      <c r="ADK27" s="71"/>
      <c r="ADL27" s="71"/>
      <c r="ADM27" s="71"/>
      <c r="ADN27" s="71"/>
      <c r="ADO27" s="71"/>
      <c r="ADP27" s="71"/>
      <c r="ADQ27" s="71"/>
      <c r="ADR27" s="71"/>
      <c r="ADS27" s="71"/>
      <c r="ADT27" s="71"/>
      <c r="ADU27" s="71"/>
      <c r="ADV27" s="71"/>
      <c r="ADW27" s="71"/>
      <c r="ADX27" s="71"/>
      <c r="ADY27" s="71"/>
      <c r="ADZ27" s="71"/>
      <c r="AEA27" s="71"/>
      <c r="AEB27" s="71"/>
      <c r="AEC27" s="71"/>
      <c r="AED27" s="71"/>
      <c r="AEE27" s="71"/>
      <c r="AEF27" s="71"/>
      <c r="AEG27" s="71"/>
      <c r="AEH27" s="71"/>
      <c r="AEI27" s="71"/>
      <c r="AEJ27" s="71"/>
      <c r="AEK27" s="71"/>
      <c r="AEL27" s="71"/>
      <c r="AEM27" s="71"/>
      <c r="AEN27" s="71"/>
      <c r="AEO27" s="71"/>
      <c r="AEP27" s="71"/>
      <c r="AEQ27" s="71"/>
      <c r="AER27" s="71"/>
      <c r="AES27" s="71"/>
      <c r="AET27" s="71"/>
      <c r="AEU27" s="71"/>
      <c r="AEV27" s="71"/>
      <c r="AEW27" s="71"/>
      <c r="AEX27" s="71"/>
      <c r="AEY27" s="71"/>
      <c r="AEZ27" s="71"/>
      <c r="AFA27" s="71"/>
      <c r="AFB27" s="71"/>
      <c r="AFC27" s="71"/>
      <c r="AFD27" s="71"/>
      <c r="AFE27" s="71"/>
      <c r="AFF27" s="71"/>
      <c r="AFG27" s="71"/>
      <c r="AFH27" s="71"/>
      <c r="AFI27" s="71"/>
      <c r="AFJ27" s="71"/>
      <c r="AFK27" s="71"/>
      <c r="AFL27" s="71"/>
      <c r="AFM27" s="71"/>
      <c r="AFN27" s="71"/>
      <c r="AFO27" s="71"/>
      <c r="AFP27" s="71"/>
      <c r="AFQ27" s="71"/>
      <c r="AFR27" s="71"/>
      <c r="AFS27" s="71"/>
      <c r="AFT27" s="71"/>
      <c r="AFU27" s="71"/>
      <c r="AFV27" s="71"/>
      <c r="AFW27" s="71"/>
      <c r="AFX27" s="71"/>
      <c r="AFY27" s="71"/>
      <c r="AFZ27" s="71"/>
      <c r="AGA27" s="71"/>
      <c r="AGB27" s="71"/>
      <c r="AGC27" s="71"/>
      <c r="AGD27" s="71"/>
      <c r="AGE27" s="71"/>
      <c r="AGF27" s="71"/>
      <c r="AGG27" s="71"/>
      <c r="AGH27" s="71"/>
      <c r="AGI27" s="71"/>
      <c r="AGJ27" s="71"/>
      <c r="AGK27" s="71"/>
      <c r="AGL27" s="71"/>
      <c r="AGM27" s="71"/>
      <c r="AGN27" s="71"/>
      <c r="AGO27" s="71"/>
      <c r="AGP27" s="71"/>
      <c r="AGQ27" s="71"/>
      <c r="AGR27" s="71"/>
      <c r="AGS27" s="71"/>
      <c r="AGT27" s="71"/>
      <c r="AGU27" s="71"/>
      <c r="AGV27" s="71"/>
      <c r="AGW27" s="71"/>
      <c r="AGX27" s="71"/>
      <c r="AGY27" s="71"/>
      <c r="AGZ27" s="71"/>
      <c r="AHA27" s="71"/>
      <c r="AHB27" s="71"/>
      <c r="AHC27" s="71"/>
      <c r="AHD27" s="71"/>
      <c r="AHE27" s="71"/>
      <c r="AHF27" s="71"/>
      <c r="AHG27" s="71"/>
      <c r="AHH27" s="71"/>
      <c r="AHI27" s="71"/>
      <c r="AHJ27" s="71"/>
      <c r="AHK27" s="71"/>
      <c r="AHL27" s="71"/>
      <c r="AHM27" s="71"/>
      <c r="AHN27" s="71"/>
      <c r="AHO27" s="71"/>
      <c r="AHP27" s="71"/>
      <c r="AHQ27" s="71"/>
      <c r="AHR27" s="71"/>
      <c r="AHS27" s="71"/>
      <c r="AHT27" s="71"/>
      <c r="AHU27" s="71"/>
      <c r="AHV27" s="71"/>
      <c r="AHW27" s="71"/>
      <c r="AHX27" s="71"/>
      <c r="AHY27" s="71"/>
      <c r="AHZ27" s="71"/>
      <c r="AIA27" s="71"/>
      <c r="AIB27" s="71"/>
      <c r="AIC27" s="71"/>
      <c r="AID27" s="71"/>
      <c r="AIE27" s="71"/>
      <c r="AIF27" s="71"/>
      <c r="AIG27" s="71"/>
      <c r="AIH27" s="71"/>
      <c r="AII27" s="71"/>
      <c r="AIJ27" s="71"/>
      <c r="AIK27" s="71"/>
      <c r="AIL27" s="71"/>
      <c r="AIM27" s="71"/>
      <c r="AIN27" s="71"/>
      <c r="AIO27" s="71"/>
      <c r="AIP27" s="71"/>
      <c r="AIQ27" s="71"/>
      <c r="AIR27" s="71"/>
      <c r="AIS27" s="71"/>
      <c r="AIT27" s="71"/>
      <c r="AIU27" s="71"/>
      <c r="AIV27" s="71"/>
      <c r="AIW27" s="71"/>
      <c r="AIX27" s="71"/>
      <c r="AIY27" s="71"/>
      <c r="AIZ27" s="71"/>
      <c r="AJA27" s="71"/>
      <c r="AJB27" s="71"/>
      <c r="AJC27" s="71"/>
      <c r="AJD27" s="71"/>
      <c r="AJE27" s="71"/>
      <c r="AJF27" s="71"/>
      <c r="AJG27" s="71"/>
      <c r="AJH27" s="71"/>
      <c r="AJI27" s="71"/>
      <c r="AJJ27" s="71"/>
      <c r="AJK27" s="71"/>
      <c r="AJL27" s="71"/>
      <c r="AJM27" s="71"/>
      <c r="AJN27" s="71"/>
      <c r="AJO27" s="71"/>
      <c r="AJP27" s="71"/>
      <c r="AJQ27" s="71"/>
      <c r="AJR27" s="71"/>
      <c r="AJS27" s="71"/>
      <c r="AJT27" s="71"/>
      <c r="AJU27" s="71"/>
      <c r="AJV27" s="71"/>
      <c r="AJW27" s="71"/>
      <c r="AJX27" s="71"/>
      <c r="AJY27" s="71"/>
      <c r="AJZ27" s="71"/>
      <c r="AKA27" s="71"/>
      <c r="AKB27" s="71"/>
      <c r="AKC27" s="71"/>
      <c r="AKD27" s="71"/>
      <c r="AKE27" s="71"/>
      <c r="AKF27" s="71"/>
      <c r="AKG27" s="71"/>
      <c r="AKH27" s="71"/>
      <c r="AKI27" s="71"/>
      <c r="AKJ27" s="71"/>
      <c r="AKK27" s="71"/>
      <c r="AKL27" s="71"/>
      <c r="AKM27" s="71"/>
      <c r="AKN27" s="71"/>
      <c r="AKO27" s="71"/>
      <c r="AKP27" s="71"/>
      <c r="AKQ27" s="71"/>
      <c r="AKR27" s="71"/>
      <c r="AKS27" s="71"/>
      <c r="AKT27" s="71"/>
      <c r="AKU27" s="71"/>
      <c r="AKV27" s="71"/>
      <c r="AKW27" s="71"/>
      <c r="AKX27" s="71"/>
      <c r="AKY27" s="71"/>
      <c r="AKZ27" s="71"/>
      <c r="ALA27" s="71"/>
      <c r="ALB27" s="71"/>
      <c r="ALC27" s="71"/>
      <c r="ALD27" s="71"/>
      <c r="ALE27" s="71"/>
      <c r="ALF27" s="71"/>
      <c r="ALG27" s="71"/>
      <c r="ALH27" s="71"/>
      <c r="ALI27" s="71"/>
      <c r="ALJ27" s="71"/>
      <c r="ALK27" s="71"/>
      <c r="ALL27" s="71"/>
      <c r="ALM27" s="71"/>
      <c r="ALN27" s="71"/>
      <c r="ALO27" s="71"/>
      <c r="ALP27" s="71"/>
      <c r="ALQ27" s="71"/>
      <c r="ALR27" s="71"/>
      <c r="ALS27" s="71"/>
      <c r="ALT27" s="71"/>
      <c r="ALU27" s="71"/>
      <c r="ALV27" s="71"/>
      <c r="ALW27" s="71"/>
      <c r="ALX27" s="71"/>
      <c r="ALY27" s="71"/>
      <c r="ALZ27" s="71"/>
      <c r="AMA27" s="71"/>
      <c r="AMB27" s="71"/>
      <c r="AMC27" s="71"/>
      <c r="AMD27" s="71"/>
      <c r="AME27" s="71"/>
      <c r="AMF27" s="71"/>
      <c r="AMG27" s="71"/>
      <c r="AMH27" s="71"/>
      <c r="AMI27" s="71"/>
      <c r="AMJ27" s="71"/>
    </row>
    <row r="28" spans="1:1024" s="72" customFormat="1" ht="34.5" customHeight="1" x14ac:dyDescent="0.2">
      <c r="A28" s="39" t="s">
        <v>145</v>
      </c>
      <c r="B28" s="48" t="s">
        <v>62</v>
      </c>
      <c r="C28" s="68"/>
      <c r="D28" s="40" t="s">
        <v>63</v>
      </c>
      <c r="E28" s="69"/>
      <c r="F28" s="40" t="s">
        <v>63</v>
      </c>
      <c r="G28" s="59" t="s">
        <v>64</v>
      </c>
      <c r="H28" s="40" t="s">
        <v>65</v>
      </c>
      <c r="I28" s="64" t="s">
        <v>146</v>
      </c>
      <c r="J28" s="56" t="s">
        <v>147</v>
      </c>
      <c r="K28" s="39" t="s">
        <v>68</v>
      </c>
      <c r="L28" s="49" t="s">
        <v>103</v>
      </c>
      <c r="M28" s="39" t="s">
        <v>115</v>
      </c>
      <c r="N28" s="39" t="s">
        <v>63</v>
      </c>
      <c r="O28" s="53">
        <v>20000</v>
      </c>
      <c r="P28" s="53">
        <v>20000</v>
      </c>
      <c r="Q28" s="40">
        <v>60000</v>
      </c>
      <c r="R28" s="40">
        <f t="shared" si="0"/>
        <v>40000</v>
      </c>
      <c r="S28" s="70"/>
      <c r="T28" s="70"/>
      <c r="U28" s="70"/>
      <c r="V28" s="40" t="s">
        <v>99</v>
      </c>
      <c r="W28" s="40" t="s">
        <v>127</v>
      </c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1"/>
      <c r="CY28" s="71"/>
      <c r="CZ28" s="71"/>
      <c r="DA28" s="71"/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71"/>
      <c r="DP28" s="71"/>
      <c r="DQ28" s="71"/>
      <c r="DR28" s="71"/>
      <c r="DS28" s="71"/>
      <c r="DT28" s="71"/>
      <c r="DU28" s="71"/>
      <c r="DV28" s="71"/>
      <c r="DW28" s="71"/>
      <c r="DX28" s="71"/>
      <c r="DY28" s="71"/>
      <c r="DZ28" s="71"/>
      <c r="EA28" s="71"/>
      <c r="EB28" s="71"/>
      <c r="EC28" s="71"/>
      <c r="ED28" s="71"/>
      <c r="EE28" s="71"/>
      <c r="EF28" s="71"/>
      <c r="EG28" s="71"/>
      <c r="EH28" s="71"/>
      <c r="EI28" s="71"/>
      <c r="EJ28" s="71"/>
      <c r="EK28" s="71"/>
      <c r="EL28" s="71"/>
      <c r="EM28" s="71"/>
      <c r="EN28" s="71"/>
      <c r="EO28" s="71"/>
      <c r="EP28" s="71"/>
      <c r="EQ28" s="71"/>
      <c r="ER28" s="71"/>
      <c r="ES28" s="71"/>
      <c r="ET28" s="71"/>
      <c r="EU28" s="71"/>
      <c r="EV28" s="71"/>
      <c r="EW28" s="71"/>
      <c r="EX28" s="71"/>
      <c r="EY28" s="71"/>
      <c r="EZ28" s="71"/>
      <c r="FA28" s="71"/>
      <c r="FB28" s="71"/>
      <c r="FC28" s="71"/>
      <c r="FD28" s="71"/>
      <c r="FE28" s="71"/>
      <c r="FF28" s="71"/>
      <c r="FG28" s="71"/>
      <c r="FH28" s="71"/>
      <c r="FI28" s="71"/>
      <c r="FJ28" s="71"/>
      <c r="FK28" s="71"/>
      <c r="FL28" s="71"/>
      <c r="FM28" s="71"/>
      <c r="FN28" s="71"/>
      <c r="FO28" s="71"/>
      <c r="FP28" s="71"/>
      <c r="FQ28" s="71"/>
      <c r="FR28" s="71"/>
      <c r="FS28" s="71"/>
      <c r="FT28" s="71"/>
      <c r="FU28" s="71"/>
      <c r="FV28" s="71"/>
      <c r="FW28" s="71"/>
      <c r="FX28" s="71"/>
      <c r="FY28" s="71"/>
      <c r="FZ28" s="71"/>
      <c r="GA28" s="71"/>
      <c r="GB28" s="71"/>
      <c r="GC28" s="71"/>
      <c r="GD28" s="71"/>
      <c r="GE28" s="71"/>
      <c r="GF28" s="71"/>
      <c r="GG28" s="71"/>
      <c r="GH28" s="71"/>
      <c r="GI28" s="71"/>
      <c r="GJ28" s="71"/>
      <c r="GK28" s="71"/>
      <c r="GL28" s="71"/>
      <c r="GM28" s="71"/>
      <c r="GN28" s="71"/>
      <c r="GO28" s="71"/>
      <c r="GP28" s="71"/>
      <c r="GQ28" s="71"/>
      <c r="GR28" s="71"/>
      <c r="GS28" s="71"/>
      <c r="GT28" s="71"/>
      <c r="GU28" s="71"/>
      <c r="GV28" s="71"/>
      <c r="GW28" s="71"/>
      <c r="GX28" s="71"/>
      <c r="GY28" s="71"/>
      <c r="GZ28" s="71"/>
      <c r="HA28" s="71"/>
      <c r="HB28" s="71"/>
      <c r="HC28" s="71"/>
      <c r="HD28" s="71"/>
      <c r="HE28" s="71"/>
      <c r="HF28" s="71"/>
      <c r="HG28" s="71"/>
      <c r="HH28" s="71"/>
      <c r="HI28" s="71"/>
      <c r="HJ28" s="71"/>
      <c r="HK28" s="71"/>
      <c r="HL28" s="71"/>
      <c r="HM28" s="71"/>
      <c r="HN28" s="71"/>
      <c r="HO28" s="71"/>
      <c r="HP28" s="71"/>
      <c r="HQ28" s="71"/>
      <c r="HR28" s="71"/>
      <c r="HS28" s="71"/>
      <c r="HT28" s="71"/>
      <c r="HU28" s="71"/>
      <c r="HV28" s="71"/>
      <c r="HW28" s="71"/>
      <c r="HX28" s="71"/>
      <c r="HY28" s="71"/>
      <c r="HZ28" s="71"/>
      <c r="IA28" s="71"/>
      <c r="IB28" s="71"/>
      <c r="IC28" s="71"/>
      <c r="ID28" s="71"/>
      <c r="IE28" s="71"/>
      <c r="IF28" s="71"/>
      <c r="IG28" s="71"/>
      <c r="IH28" s="71"/>
      <c r="II28" s="71"/>
      <c r="IJ28" s="71"/>
      <c r="IK28" s="71"/>
      <c r="IL28" s="71"/>
      <c r="IM28" s="71"/>
      <c r="IN28" s="71"/>
      <c r="IO28" s="71"/>
      <c r="IP28" s="71"/>
      <c r="IQ28" s="71"/>
      <c r="IR28" s="71"/>
      <c r="IS28" s="71"/>
      <c r="IT28" s="71"/>
      <c r="IU28" s="71"/>
      <c r="IV28" s="71"/>
      <c r="IW28" s="71"/>
      <c r="IX28" s="71"/>
      <c r="IY28" s="71"/>
      <c r="IZ28" s="71"/>
      <c r="JA28" s="71"/>
      <c r="JB28" s="71"/>
      <c r="JC28" s="71"/>
      <c r="JD28" s="71"/>
      <c r="JE28" s="71"/>
      <c r="JF28" s="71"/>
      <c r="JG28" s="71"/>
      <c r="JH28" s="71"/>
      <c r="JI28" s="71"/>
      <c r="JJ28" s="71"/>
      <c r="JK28" s="71"/>
      <c r="JL28" s="71"/>
      <c r="JM28" s="71"/>
      <c r="JN28" s="71"/>
      <c r="JO28" s="71"/>
      <c r="JP28" s="71"/>
      <c r="JQ28" s="71"/>
      <c r="JR28" s="71"/>
      <c r="JS28" s="71"/>
      <c r="JT28" s="71"/>
      <c r="JU28" s="71"/>
      <c r="JV28" s="71"/>
      <c r="JW28" s="71"/>
      <c r="JX28" s="71"/>
      <c r="JY28" s="71"/>
      <c r="JZ28" s="71"/>
      <c r="KA28" s="71"/>
      <c r="KB28" s="71"/>
      <c r="KC28" s="71"/>
      <c r="KD28" s="71"/>
      <c r="KE28" s="71"/>
      <c r="KF28" s="71"/>
      <c r="KG28" s="71"/>
      <c r="KH28" s="71"/>
      <c r="KI28" s="71"/>
      <c r="KJ28" s="71"/>
      <c r="KK28" s="71"/>
      <c r="KL28" s="71"/>
      <c r="KM28" s="71"/>
      <c r="KN28" s="71"/>
      <c r="KO28" s="71"/>
      <c r="KP28" s="71"/>
      <c r="KQ28" s="71"/>
      <c r="KR28" s="71"/>
      <c r="KS28" s="71"/>
      <c r="KT28" s="71"/>
      <c r="KU28" s="71"/>
      <c r="KV28" s="71"/>
      <c r="KW28" s="71"/>
      <c r="KX28" s="71"/>
      <c r="KY28" s="71"/>
      <c r="KZ28" s="71"/>
      <c r="LA28" s="71"/>
      <c r="LB28" s="71"/>
      <c r="LC28" s="71"/>
      <c r="LD28" s="71"/>
      <c r="LE28" s="71"/>
      <c r="LF28" s="71"/>
      <c r="LG28" s="71"/>
      <c r="LH28" s="71"/>
      <c r="LI28" s="71"/>
      <c r="LJ28" s="71"/>
      <c r="LK28" s="71"/>
      <c r="LL28" s="71"/>
      <c r="LM28" s="71"/>
      <c r="LN28" s="71"/>
      <c r="LO28" s="71"/>
      <c r="LP28" s="71"/>
      <c r="LQ28" s="71"/>
      <c r="LR28" s="71"/>
      <c r="LS28" s="71"/>
      <c r="LT28" s="71"/>
      <c r="LU28" s="71"/>
      <c r="LV28" s="71"/>
      <c r="LW28" s="71"/>
      <c r="LX28" s="71"/>
      <c r="LY28" s="71"/>
      <c r="LZ28" s="71"/>
      <c r="MA28" s="71"/>
      <c r="MB28" s="71"/>
      <c r="MC28" s="71"/>
      <c r="MD28" s="71"/>
      <c r="ME28" s="71"/>
      <c r="MF28" s="71"/>
      <c r="MG28" s="71"/>
      <c r="MH28" s="71"/>
      <c r="MI28" s="71"/>
      <c r="MJ28" s="71"/>
      <c r="MK28" s="71"/>
      <c r="ML28" s="71"/>
      <c r="MM28" s="71"/>
      <c r="MN28" s="71"/>
      <c r="MO28" s="71"/>
      <c r="MP28" s="71"/>
      <c r="MQ28" s="71"/>
      <c r="MR28" s="71"/>
      <c r="MS28" s="71"/>
      <c r="MT28" s="71"/>
      <c r="MU28" s="71"/>
      <c r="MV28" s="71"/>
      <c r="MW28" s="71"/>
      <c r="MX28" s="71"/>
      <c r="MY28" s="71"/>
      <c r="MZ28" s="71"/>
      <c r="NA28" s="71"/>
      <c r="NB28" s="71"/>
      <c r="NC28" s="71"/>
      <c r="ND28" s="71"/>
      <c r="NE28" s="71"/>
      <c r="NF28" s="71"/>
      <c r="NG28" s="71"/>
      <c r="NH28" s="71"/>
      <c r="NI28" s="71"/>
      <c r="NJ28" s="71"/>
      <c r="NK28" s="71"/>
      <c r="NL28" s="71"/>
      <c r="NM28" s="71"/>
      <c r="NN28" s="71"/>
      <c r="NO28" s="71"/>
      <c r="NP28" s="71"/>
      <c r="NQ28" s="71"/>
      <c r="NR28" s="71"/>
      <c r="NS28" s="71"/>
      <c r="NT28" s="71"/>
      <c r="NU28" s="71"/>
      <c r="NV28" s="71"/>
      <c r="NW28" s="71"/>
      <c r="NX28" s="71"/>
      <c r="NY28" s="71"/>
      <c r="NZ28" s="71"/>
      <c r="OA28" s="71"/>
      <c r="OB28" s="71"/>
      <c r="OC28" s="71"/>
      <c r="OD28" s="71"/>
      <c r="OE28" s="71"/>
      <c r="OF28" s="71"/>
      <c r="OG28" s="71"/>
      <c r="OH28" s="71"/>
      <c r="OI28" s="71"/>
      <c r="OJ28" s="71"/>
      <c r="OK28" s="71"/>
      <c r="OL28" s="71"/>
      <c r="OM28" s="71"/>
      <c r="ON28" s="71"/>
      <c r="OO28" s="71"/>
      <c r="OP28" s="71"/>
      <c r="OQ28" s="71"/>
      <c r="OR28" s="71"/>
      <c r="OS28" s="71"/>
      <c r="OT28" s="71"/>
      <c r="OU28" s="71"/>
      <c r="OV28" s="71"/>
      <c r="OW28" s="71"/>
      <c r="OX28" s="71"/>
      <c r="OY28" s="71"/>
      <c r="OZ28" s="71"/>
      <c r="PA28" s="71"/>
      <c r="PB28" s="71"/>
      <c r="PC28" s="71"/>
      <c r="PD28" s="71"/>
      <c r="PE28" s="71"/>
      <c r="PF28" s="71"/>
      <c r="PG28" s="71"/>
      <c r="PH28" s="71"/>
      <c r="PI28" s="71"/>
      <c r="PJ28" s="71"/>
      <c r="PK28" s="71"/>
      <c r="PL28" s="71"/>
      <c r="PM28" s="71"/>
      <c r="PN28" s="71"/>
      <c r="PO28" s="71"/>
      <c r="PP28" s="71"/>
      <c r="PQ28" s="71"/>
      <c r="PR28" s="71"/>
      <c r="PS28" s="71"/>
      <c r="PT28" s="71"/>
      <c r="PU28" s="71"/>
      <c r="PV28" s="71"/>
      <c r="PW28" s="71"/>
      <c r="PX28" s="71"/>
      <c r="PY28" s="71"/>
      <c r="PZ28" s="71"/>
      <c r="QA28" s="71"/>
      <c r="QB28" s="71"/>
      <c r="QC28" s="71"/>
      <c r="QD28" s="71"/>
      <c r="QE28" s="71"/>
      <c r="QF28" s="71"/>
      <c r="QG28" s="71"/>
      <c r="QH28" s="71"/>
      <c r="QI28" s="71"/>
      <c r="QJ28" s="71"/>
      <c r="QK28" s="71"/>
      <c r="QL28" s="71"/>
      <c r="QM28" s="71"/>
      <c r="QN28" s="71"/>
      <c r="QO28" s="71"/>
      <c r="QP28" s="71"/>
      <c r="QQ28" s="71"/>
      <c r="QR28" s="71"/>
      <c r="QS28" s="71"/>
      <c r="QT28" s="71"/>
      <c r="QU28" s="71"/>
      <c r="QV28" s="71"/>
      <c r="QW28" s="71"/>
      <c r="QX28" s="71"/>
      <c r="QY28" s="71"/>
      <c r="QZ28" s="71"/>
      <c r="RA28" s="71"/>
      <c r="RB28" s="71"/>
      <c r="RC28" s="71"/>
      <c r="RD28" s="71"/>
      <c r="RE28" s="71"/>
      <c r="RF28" s="71"/>
      <c r="RG28" s="71"/>
      <c r="RH28" s="71"/>
      <c r="RI28" s="71"/>
      <c r="RJ28" s="71"/>
      <c r="RK28" s="71"/>
      <c r="RL28" s="71"/>
      <c r="RM28" s="71"/>
      <c r="RN28" s="71"/>
      <c r="RO28" s="71"/>
      <c r="RP28" s="71"/>
      <c r="RQ28" s="71"/>
      <c r="RR28" s="71"/>
      <c r="RS28" s="71"/>
      <c r="RT28" s="71"/>
      <c r="RU28" s="71"/>
      <c r="RV28" s="71"/>
      <c r="RW28" s="71"/>
      <c r="RX28" s="71"/>
      <c r="RY28" s="71"/>
      <c r="RZ28" s="71"/>
      <c r="SA28" s="71"/>
      <c r="SB28" s="71"/>
      <c r="SC28" s="71"/>
      <c r="SD28" s="71"/>
      <c r="SE28" s="71"/>
      <c r="SF28" s="71"/>
      <c r="SG28" s="71"/>
      <c r="SH28" s="71"/>
      <c r="SI28" s="71"/>
      <c r="SJ28" s="71"/>
      <c r="SK28" s="71"/>
      <c r="SL28" s="71"/>
      <c r="SM28" s="71"/>
      <c r="SN28" s="71"/>
      <c r="SO28" s="71"/>
      <c r="SP28" s="71"/>
      <c r="SQ28" s="71"/>
      <c r="SR28" s="71"/>
      <c r="SS28" s="71"/>
      <c r="ST28" s="71"/>
      <c r="SU28" s="71"/>
      <c r="SV28" s="71"/>
      <c r="SW28" s="71"/>
      <c r="SX28" s="71"/>
      <c r="SY28" s="71"/>
      <c r="SZ28" s="71"/>
      <c r="TA28" s="71"/>
      <c r="TB28" s="71"/>
      <c r="TC28" s="71"/>
      <c r="TD28" s="71"/>
      <c r="TE28" s="71"/>
      <c r="TF28" s="71"/>
      <c r="TG28" s="71"/>
      <c r="TH28" s="71"/>
      <c r="TI28" s="71"/>
      <c r="TJ28" s="71"/>
      <c r="TK28" s="71"/>
      <c r="TL28" s="71"/>
      <c r="TM28" s="71"/>
      <c r="TN28" s="71"/>
      <c r="TO28" s="71"/>
      <c r="TP28" s="71"/>
      <c r="TQ28" s="71"/>
      <c r="TR28" s="71"/>
      <c r="TS28" s="71"/>
      <c r="TT28" s="71"/>
      <c r="TU28" s="71"/>
      <c r="TV28" s="71"/>
      <c r="TW28" s="71"/>
      <c r="TX28" s="71"/>
      <c r="TY28" s="71"/>
      <c r="TZ28" s="71"/>
      <c r="UA28" s="71"/>
      <c r="UB28" s="71"/>
      <c r="UC28" s="71"/>
      <c r="UD28" s="71"/>
      <c r="UE28" s="71"/>
      <c r="UF28" s="71"/>
      <c r="UG28" s="71"/>
      <c r="UH28" s="71"/>
      <c r="UI28" s="71"/>
      <c r="UJ28" s="71"/>
      <c r="UK28" s="71"/>
      <c r="UL28" s="71"/>
      <c r="UM28" s="71"/>
      <c r="UN28" s="71"/>
      <c r="UO28" s="71"/>
      <c r="UP28" s="71"/>
      <c r="UQ28" s="71"/>
      <c r="UR28" s="71"/>
      <c r="US28" s="71"/>
      <c r="UT28" s="71"/>
      <c r="UU28" s="71"/>
      <c r="UV28" s="71"/>
      <c r="UW28" s="71"/>
      <c r="UX28" s="71"/>
      <c r="UY28" s="71"/>
      <c r="UZ28" s="71"/>
      <c r="VA28" s="71"/>
      <c r="VB28" s="71"/>
      <c r="VC28" s="71"/>
      <c r="VD28" s="71"/>
      <c r="VE28" s="71"/>
      <c r="VF28" s="71"/>
      <c r="VG28" s="71"/>
      <c r="VH28" s="71"/>
      <c r="VI28" s="71"/>
      <c r="VJ28" s="71"/>
      <c r="VK28" s="71"/>
      <c r="VL28" s="71"/>
      <c r="VM28" s="71"/>
      <c r="VN28" s="71"/>
      <c r="VO28" s="71"/>
      <c r="VP28" s="71"/>
      <c r="VQ28" s="71"/>
      <c r="VR28" s="71"/>
      <c r="VS28" s="71"/>
      <c r="VT28" s="71"/>
      <c r="VU28" s="71"/>
      <c r="VV28" s="71"/>
      <c r="VW28" s="71"/>
      <c r="VX28" s="71"/>
      <c r="VY28" s="71"/>
      <c r="VZ28" s="71"/>
      <c r="WA28" s="71"/>
      <c r="WB28" s="71"/>
      <c r="WC28" s="71"/>
      <c r="WD28" s="71"/>
      <c r="WE28" s="71"/>
      <c r="WF28" s="71"/>
      <c r="WG28" s="71"/>
      <c r="WH28" s="71"/>
      <c r="WI28" s="71"/>
      <c r="WJ28" s="71"/>
      <c r="WK28" s="71"/>
      <c r="WL28" s="71"/>
      <c r="WM28" s="71"/>
      <c r="WN28" s="71"/>
      <c r="WO28" s="71"/>
      <c r="WP28" s="71"/>
      <c r="WQ28" s="71"/>
      <c r="WR28" s="71"/>
      <c r="WS28" s="71"/>
      <c r="WT28" s="71"/>
      <c r="WU28" s="71"/>
      <c r="WV28" s="71"/>
      <c r="WW28" s="71"/>
      <c r="WX28" s="71"/>
      <c r="WY28" s="71"/>
      <c r="WZ28" s="71"/>
      <c r="XA28" s="71"/>
      <c r="XB28" s="71"/>
      <c r="XC28" s="71"/>
      <c r="XD28" s="71"/>
      <c r="XE28" s="71"/>
      <c r="XF28" s="71"/>
      <c r="XG28" s="71"/>
      <c r="XH28" s="71"/>
      <c r="XI28" s="71"/>
      <c r="XJ28" s="71"/>
      <c r="XK28" s="71"/>
      <c r="XL28" s="71"/>
      <c r="XM28" s="71"/>
      <c r="XN28" s="71"/>
      <c r="XO28" s="71"/>
      <c r="XP28" s="71"/>
      <c r="XQ28" s="71"/>
      <c r="XR28" s="71"/>
      <c r="XS28" s="71"/>
      <c r="XT28" s="71"/>
      <c r="XU28" s="71"/>
      <c r="XV28" s="71"/>
      <c r="XW28" s="71"/>
      <c r="XX28" s="71"/>
      <c r="XY28" s="71"/>
      <c r="XZ28" s="71"/>
      <c r="YA28" s="71"/>
      <c r="YB28" s="71"/>
      <c r="YC28" s="71"/>
      <c r="YD28" s="71"/>
      <c r="YE28" s="71"/>
      <c r="YF28" s="71"/>
      <c r="YG28" s="71"/>
      <c r="YH28" s="71"/>
      <c r="YI28" s="71"/>
      <c r="YJ28" s="71"/>
      <c r="YK28" s="71"/>
      <c r="YL28" s="71"/>
      <c r="YM28" s="71"/>
      <c r="YN28" s="71"/>
      <c r="YO28" s="71"/>
      <c r="YP28" s="71"/>
      <c r="YQ28" s="71"/>
      <c r="YR28" s="71"/>
      <c r="YS28" s="71"/>
      <c r="YT28" s="71"/>
      <c r="YU28" s="71"/>
      <c r="YV28" s="71"/>
      <c r="YW28" s="71"/>
      <c r="YX28" s="71"/>
      <c r="YY28" s="71"/>
      <c r="YZ28" s="71"/>
      <c r="ZA28" s="71"/>
      <c r="ZB28" s="71"/>
      <c r="ZC28" s="71"/>
      <c r="ZD28" s="71"/>
      <c r="ZE28" s="71"/>
      <c r="ZF28" s="71"/>
      <c r="ZG28" s="71"/>
      <c r="ZH28" s="71"/>
      <c r="ZI28" s="71"/>
      <c r="ZJ28" s="71"/>
      <c r="ZK28" s="71"/>
      <c r="ZL28" s="71"/>
      <c r="ZM28" s="71"/>
      <c r="ZN28" s="71"/>
      <c r="ZO28" s="71"/>
      <c r="ZP28" s="71"/>
      <c r="ZQ28" s="71"/>
      <c r="ZR28" s="71"/>
      <c r="ZS28" s="71"/>
      <c r="ZT28" s="71"/>
      <c r="ZU28" s="71"/>
      <c r="ZV28" s="71"/>
      <c r="ZW28" s="71"/>
      <c r="ZX28" s="71"/>
      <c r="ZY28" s="71"/>
      <c r="ZZ28" s="71"/>
      <c r="AAA28" s="71"/>
      <c r="AAB28" s="71"/>
      <c r="AAC28" s="71"/>
      <c r="AAD28" s="71"/>
      <c r="AAE28" s="71"/>
      <c r="AAF28" s="71"/>
      <c r="AAG28" s="71"/>
      <c r="AAH28" s="71"/>
      <c r="AAI28" s="71"/>
      <c r="AAJ28" s="71"/>
      <c r="AAK28" s="71"/>
      <c r="AAL28" s="71"/>
      <c r="AAM28" s="71"/>
      <c r="AAN28" s="71"/>
      <c r="AAO28" s="71"/>
      <c r="AAP28" s="71"/>
      <c r="AAQ28" s="71"/>
      <c r="AAR28" s="71"/>
      <c r="AAS28" s="71"/>
      <c r="AAT28" s="71"/>
      <c r="AAU28" s="71"/>
      <c r="AAV28" s="71"/>
      <c r="AAW28" s="71"/>
      <c r="AAX28" s="71"/>
      <c r="AAY28" s="71"/>
      <c r="AAZ28" s="71"/>
      <c r="ABA28" s="71"/>
      <c r="ABB28" s="71"/>
      <c r="ABC28" s="71"/>
      <c r="ABD28" s="71"/>
      <c r="ABE28" s="71"/>
      <c r="ABF28" s="71"/>
      <c r="ABG28" s="71"/>
      <c r="ABH28" s="71"/>
      <c r="ABI28" s="71"/>
      <c r="ABJ28" s="71"/>
      <c r="ABK28" s="71"/>
      <c r="ABL28" s="71"/>
      <c r="ABM28" s="71"/>
      <c r="ABN28" s="71"/>
      <c r="ABO28" s="71"/>
      <c r="ABP28" s="71"/>
      <c r="ABQ28" s="71"/>
      <c r="ABR28" s="71"/>
      <c r="ABS28" s="71"/>
      <c r="ABT28" s="71"/>
      <c r="ABU28" s="71"/>
      <c r="ABV28" s="71"/>
      <c r="ABW28" s="71"/>
      <c r="ABX28" s="71"/>
      <c r="ABY28" s="71"/>
      <c r="ABZ28" s="71"/>
      <c r="ACA28" s="71"/>
      <c r="ACB28" s="71"/>
      <c r="ACC28" s="71"/>
      <c r="ACD28" s="71"/>
      <c r="ACE28" s="71"/>
      <c r="ACF28" s="71"/>
      <c r="ACG28" s="71"/>
      <c r="ACH28" s="71"/>
      <c r="ACI28" s="71"/>
      <c r="ACJ28" s="71"/>
      <c r="ACK28" s="71"/>
      <c r="ACL28" s="71"/>
      <c r="ACM28" s="71"/>
      <c r="ACN28" s="71"/>
      <c r="ACO28" s="71"/>
      <c r="ACP28" s="71"/>
      <c r="ACQ28" s="71"/>
      <c r="ACR28" s="71"/>
      <c r="ACS28" s="71"/>
      <c r="ACT28" s="71"/>
      <c r="ACU28" s="71"/>
      <c r="ACV28" s="71"/>
      <c r="ACW28" s="71"/>
      <c r="ACX28" s="71"/>
      <c r="ACY28" s="71"/>
      <c r="ACZ28" s="71"/>
      <c r="ADA28" s="71"/>
      <c r="ADB28" s="71"/>
      <c r="ADC28" s="71"/>
      <c r="ADD28" s="71"/>
      <c r="ADE28" s="71"/>
      <c r="ADF28" s="71"/>
      <c r="ADG28" s="71"/>
      <c r="ADH28" s="71"/>
      <c r="ADI28" s="71"/>
      <c r="ADJ28" s="71"/>
      <c r="ADK28" s="71"/>
      <c r="ADL28" s="71"/>
      <c r="ADM28" s="71"/>
      <c r="ADN28" s="71"/>
      <c r="ADO28" s="71"/>
      <c r="ADP28" s="71"/>
      <c r="ADQ28" s="71"/>
      <c r="ADR28" s="71"/>
      <c r="ADS28" s="71"/>
      <c r="ADT28" s="71"/>
      <c r="ADU28" s="71"/>
      <c r="ADV28" s="71"/>
      <c r="ADW28" s="71"/>
      <c r="ADX28" s="71"/>
      <c r="ADY28" s="71"/>
      <c r="ADZ28" s="71"/>
      <c r="AEA28" s="71"/>
      <c r="AEB28" s="71"/>
      <c r="AEC28" s="71"/>
      <c r="AED28" s="71"/>
      <c r="AEE28" s="71"/>
      <c r="AEF28" s="71"/>
      <c r="AEG28" s="71"/>
      <c r="AEH28" s="71"/>
      <c r="AEI28" s="71"/>
      <c r="AEJ28" s="71"/>
      <c r="AEK28" s="71"/>
      <c r="AEL28" s="71"/>
      <c r="AEM28" s="71"/>
      <c r="AEN28" s="71"/>
      <c r="AEO28" s="71"/>
      <c r="AEP28" s="71"/>
      <c r="AEQ28" s="71"/>
      <c r="AER28" s="71"/>
      <c r="AES28" s="71"/>
      <c r="AET28" s="71"/>
      <c r="AEU28" s="71"/>
      <c r="AEV28" s="71"/>
      <c r="AEW28" s="71"/>
      <c r="AEX28" s="71"/>
      <c r="AEY28" s="71"/>
      <c r="AEZ28" s="71"/>
      <c r="AFA28" s="71"/>
      <c r="AFB28" s="71"/>
      <c r="AFC28" s="71"/>
      <c r="AFD28" s="71"/>
      <c r="AFE28" s="71"/>
      <c r="AFF28" s="71"/>
      <c r="AFG28" s="71"/>
      <c r="AFH28" s="71"/>
      <c r="AFI28" s="71"/>
      <c r="AFJ28" s="71"/>
      <c r="AFK28" s="71"/>
      <c r="AFL28" s="71"/>
      <c r="AFM28" s="71"/>
      <c r="AFN28" s="71"/>
      <c r="AFO28" s="71"/>
      <c r="AFP28" s="71"/>
      <c r="AFQ28" s="71"/>
      <c r="AFR28" s="71"/>
      <c r="AFS28" s="71"/>
      <c r="AFT28" s="71"/>
      <c r="AFU28" s="71"/>
      <c r="AFV28" s="71"/>
      <c r="AFW28" s="71"/>
      <c r="AFX28" s="71"/>
      <c r="AFY28" s="71"/>
      <c r="AFZ28" s="71"/>
      <c r="AGA28" s="71"/>
      <c r="AGB28" s="71"/>
      <c r="AGC28" s="71"/>
      <c r="AGD28" s="71"/>
      <c r="AGE28" s="71"/>
      <c r="AGF28" s="71"/>
      <c r="AGG28" s="71"/>
      <c r="AGH28" s="71"/>
      <c r="AGI28" s="71"/>
      <c r="AGJ28" s="71"/>
      <c r="AGK28" s="71"/>
      <c r="AGL28" s="71"/>
      <c r="AGM28" s="71"/>
      <c r="AGN28" s="71"/>
      <c r="AGO28" s="71"/>
      <c r="AGP28" s="71"/>
      <c r="AGQ28" s="71"/>
      <c r="AGR28" s="71"/>
      <c r="AGS28" s="71"/>
      <c r="AGT28" s="71"/>
      <c r="AGU28" s="71"/>
      <c r="AGV28" s="71"/>
      <c r="AGW28" s="71"/>
      <c r="AGX28" s="71"/>
      <c r="AGY28" s="71"/>
      <c r="AGZ28" s="71"/>
      <c r="AHA28" s="71"/>
      <c r="AHB28" s="71"/>
      <c r="AHC28" s="71"/>
      <c r="AHD28" s="71"/>
      <c r="AHE28" s="71"/>
      <c r="AHF28" s="71"/>
      <c r="AHG28" s="71"/>
      <c r="AHH28" s="71"/>
      <c r="AHI28" s="71"/>
      <c r="AHJ28" s="71"/>
      <c r="AHK28" s="71"/>
      <c r="AHL28" s="71"/>
      <c r="AHM28" s="71"/>
      <c r="AHN28" s="71"/>
      <c r="AHO28" s="71"/>
      <c r="AHP28" s="71"/>
      <c r="AHQ28" s="71"/>
      <c r="AHR28" s="71"/>
      <c r="AHS28" s="71"/>
      <c r="AHT28" s="71"/>
      <c r="AHU28" s="71"/>
      <c r="AHV28" s="71"/>
      <c r="AHW28" s="71"/>
      <c r="AHX28" s="71"/>
      <c r="AHY28" s="71"/>
      <c r="AHZ28" s="71"/>
      <c r="AIA28" s="71"/>
      <c r="AIB28" s="71"/>
      <c r="AIC28" s="71"/>
      <c r="AID28" s="71"/>
      <c r="AIE28" s="71"/>
      <c r="AIF28" s="71"/>
      <c r="AIG28" s="71"/>
      <c r="AIH28" s="71"/>
      <c r="AII28" s="71"/>
      <c r="AIJ28" s="71"/>
      <c r="AIK28" s="71"/>
      <c r="AIL28" s="71"/>
      <c r="AIM28" s="71"/>
      <c r="AIN28" s="71"/>
      <c r="AIO28" s="71"/>
      <c r="AIP28" s="71"/>
      <c r="AIQ28" s="71"/>
      <c r="AIR28" s="71"/>
      <c r="AIS28" s="71"/>
      <c r="AIT28" s="71"/>
      <c r="AIU28" s="71"/>
      <c r="AIV28" s="71"/>
      <c r="AIW28" s="71"/>
      <c r="AIX28" s="71"/>
      <c r="AIY28" s="71"/>
      <c r="AIZ28" s="71"/>
      <c r="AJA28" s="71"/>
      <c r="AJB28" s="71"/>
      <c r="AJC28" s="71"/>
      <c r="AJD28" s="71"/>
      <c r="AJE28" s="71"/>
      <c r="AJF28" s="71"/>
      <c r="AJG28" s="71"/>
      <c r="AJH28" s="71"/>
      <c r="AJI28" s="71"/>
      <c r="AJJ28" s="71"/>
      <c r="AJK28" s="71"/>
      <c r="AJL28" s="71"/>
      <c r="AJM28" s="71"/>
      <c r="AJN28" s="71"/>
      <c r="AJO28" s="71"/>
      <c r="AJP28" s="71"/>
      <c r="AJQ28" s="71"/>
      <c r="AJR28" s="71"/>
      <c r="AJS28" s="71"/>
      <c r="AJT28" s="71"/>
      <c r="AJU28" s="71"/>
      <c r="AJV28" s="71"/>
      <c r="AJW28" s="71"/>
      <c r="AJX28" s="71"/>
      <c r="AJY28" s="71"/>
      <c r="AJZ28" s="71"/>
      <c r="AKA28" s="71"/>
      <c r="AKB28" s="71"/>
      <c r="AKC28" s="71"/>
      <c r="AKD28" s="71"/>
      <c r="AKE28" s="71"/>
      <c r="AKF28" s="71"/>
      <c r="AKG28" s="71"/>
      <c r="AKH28" s="71"/>
      <c r="AKI28" s="71"/>
      <c r="AKJ28" s="71"/>
      <c r="AKK28" s="71"/>
      <c r="AKL28" s="71"/>
      <c r="AKM28" s="71"/>
      <c r="AKN28" s="71"/>
      <c r="AKO28" s="71"/>
      <c r="AKP28" s="71"/>
      <c r="AKQ28" s="71"/>
      <c r="AKR28" s="71"/>
      <c r="AKS28" s="71"/>
      <c r="AKT28" s="71"/>
      <c r="AKU28" s="71"/>
      <c r="AKV28" s="71"/>
      <c r="AKW28" s="71"/>
      <c r="AKX28" s="71"/>
      <c r="AKY28" s="71"/>
      <c r="AKZ28" s="71"/>
      <c r="ALA28" s="71"/>
      <c r="ALB28" s="71"/>
      <c r="ALC28" s="71"/>
      <c r="ALD28" s="71"/>
      <c r="ALE28" s="71"/>
      <c r="ALF28" s="71"/>
      <c r="ALG28" s="71"/>
      <c r="ALH28" s="71"/>
      <c r="ALI28" s="71"/>
      <c r="ALJ28" s="71"/>
      <c r="ALK28" s="71"/>
      <c r="ALL28" s="71"/>
      <c r="ALM28" s="71"/>
      <c r="ALN28" s="71"/>
      <c r="ALO28" s="71"/>
      <c r="ALP28" s="71"/>
      <c r="ALQ28" s="71"/>
      <c r="ALR28" s="71"/>
      <c r="ALS28" s="71"/>
      <c r="ALT28" s="71"/>
      <c r="ALU28" s="71"/>
      <c r="ALV28" s="71"/>
      <c r="ALW28" s="71"/>
      <c r="ALX28" s="71"/>
      <c r="ALY28" s="71"/>
      <c r="ALZ28" s="71"/>
      <c r="AMA28" s="71"/>
      <c r="AMB28" s="71"/>
      <c r="AMC28" s="71"/>
      <c r="AMD28" s="71"/>
      <c r="AME28" s="71"/>
      <c r="AMF28" s="71"/>
      <c r="AMG28" s="71"/>
      <c r="AMH28" s="71"/>
      <c r="AMI28" s="71"/>
      <c r="AMJ28" s="71"/>
    </row>
    <row r="29" spans="1:1024" s="72" customFormat="1" ht="50.1" customHeight="1" x14ac:dyDescent="0.2">
      <c r="A29" s="39" t="s">
        <v>148</v>
      </c>
      <c r="B29" s="48" t="s">
        <v>89</v>
      </c>
      <c r="C29" s="49" t="s">
        <v>149</v>
      </c>
      <c r="D29" s="40" t="s">
        <v>63</v>
      </c>
      <c r="E29" s="69"/>
      <c r="F29" s="40" t="s">
        <v>63</v>
      </c>
      <c r="G29" s="59" t="s">
        <v>64</v>
      </c>
      <c r="H29" s="59" t="s">
        <v>122</v>
      </c>
      <c r="I29" s="64" t="s">
        <v>123</v>
      </c>
      <c r="J29" s="56" t="s">
        <v>150</v>
      </c>
      <c r="K29" s="39" t="s">
        <v>68</v>
      </c>
      <c r="L29" s="49" t="s">
        <v>125</v>
      </c>
      <c r="M29" s="39" t="s">
        <v>132</v>
      </c>
      <c r="N29" s="39" t="s">
        <v>63</v>
      </c>
      <c r="O29" s="53"/>
      <c r="P29" s="53">
        <v>46000</v>
      </c>
      <c r="Q29" s="40"/>
      <c r="R29" s="40">
        <f>+O29+P29</f>
        <v>46000</v>
      </c>
      <c r="S29" s="70"/>
      <c r="T29" s="70"/>
      <c r="U29" s="70"/>
      <c r="V29" s="40" t="s">
        <v>99</v>
      </c>
      <c r="W29" s="40" t="s">
        <v>127</v>
      </c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1"/>
      <c r="DX29" s="71"/>
      <c r="DY29" s="71"/>
      <c r="DZ29" s="71"/>
      <c r="EA29" s="71"/>
      <c r="EB29" s="71"/>
      <c r="EC29" s="71"/>
      <c r="ED29" s="71"/>
      <c r="EE29" s="71"/>
      <c r="EF29" s="71"/>
      <c r="EG29" s="71"/>
      <c r="EH29" s="71"/>
      <c r="EI29" s="71"/>
      <c r="EJ29" s="71"/>
      <c r="EK29" s="71"/>
      <c r="EL29" s="71"/>
      <c r="EM29" s="71"/>
      <c r="EN29" s="71"/>
      <c r="EO29" s="71"/>
      <c r="EP29" s="71"/>
      <c r="EQ29" s="71"/>
      <c r="ER29" s="71"/>
      <c r="ES29" s="71"/>
      <c r="ET29" s="71"/>
      <c r="EU29" s="71"/>
      <c r="EV29" s="71"/>
      <c r="EW29" s="71"/>
      <c r="EX29" s="71"/>
      <c r="EY29" s="71"/>
      <c r="EZ29" s="71"/>
      <c r="FA29" s="71"/>
      <c r="FB29" s="71"/>
      <c r="FC29" s="71"/>
      <c r="FD29" s="71"/>
      <c r="FE29" s="71"/>
      <c r="FF29" s="71"/>
      <c r="FG29" s="71"/>
      <c r="FH29" s="71"/>
      <c r="FI29" s="71"/>
      <c r="FJ29" s="71"/>
      <c r="FK29" s="71"/>
      <c r="FL29" s="71"/>
      <c r="FM29" s="71"/>
      <c r="FN29" s="71"/>
      <c r="FO29" s="71"/>
      <c r="FP29" s="71"/>
      <c r="FQ29" s="71"/>
      <c r="FR29" s="71"/>
      <c r="FS29" s="71"/>
      <c r="FT29" s="71"/>
      <c r="FU29" s="71"/>
      <c r="FV29" s="71"/>
      <c r="FW29" s="71"/>
      <c r="FX29" s="71"/>
      <c r="FY29" s="71"/>
      <c r="FZ29" s="71"/>
      <c r="GA29" s="71"/>
      <c r="GB29" s="71"/>
      <c r="GC29" s="71"/>
      <c r="GD29" s="71"/>
      <c r="GE29" s="71"/>
      <c r="GF29" s="71"/>
      <c r="GG29" s="71"/>
      <c r="GH29" s="71"/>
      <c r="GI29" s="71"/>
      <c r="GJ29" s="71"/>
      <c r="GK29" s="71"/>
      <c r="GL29" s="71"/>
      <c r="GM29" s="71"/>
      <c r="GN29" s="71"/>
      <c r="GO29" s="71"/>
      <c r="GP29" s="71"/>
      <c r="GQ29" s="71"/>
      <c r="GR29" s="71"/>
      <c r="GS29" s="71"/>
      <c r="GT29" s="71"/>
      <c r="GU29" s="71"/>
      <c r="GV29" s="71"/>
      <c r="GW29" s="71"/>
      <c r="GX29" s="71"/>
      <c r="GY29" s="71"/>
      <c r="GZ29" s="71"/>
      <c r="HA29" s="71"/>
      <c r="HB29" s="71"/>
      <c r="HC29" s="71"/>
      <c r="HD29" s="71"/>
      <c r="HE29" s="71"/>
      <c r="HF29" s="71"/>
      <c r="HG29" s="71"/>
      <c r="HH29" s="71"/>
      <c r="HI29" s="71"/>
      <c r="HJ29" s="71"/>
      <c r="HK29" s="71"/>
      <c r="HL29" s="71"/>
      <c r="HM29" s="71"/>
      <c r="HN29" s="71"/>
      <c r="HO29" s="71"/>
      <c r="HP29" s="71"/>
      <c r="HQ29" s="71"/>
      <c r="HR29" s="71"/>
      <c r="HS29" s="71"/>
      <c r="HT29" s="71"/>
      <c r="HU29" s="71"/>
      <c r="HV29" s="71"/>
      <c r="HW29" s="71"/>
      <c r="HX29" s="71"/>
      <c r="HY29" s="71"/>
      <c r="HZ29" s="71"/>
      <c r="IA29" s="71"/>
      <c r="IB29" s="71"/>
      <c r="IC29" s="71"/>
      <c r="ID29" s="71"/>
      <c r="IE29" s="71"/>
      <c r="IF29" s="71"/>
      <c r="IG29" s="71"/>
      <c r="IH29" s="71"/>
      <c r="II29" s="71"/>
      <c r="IJ29" s="71"/>
      <c r="IK29" s="71"/>
      <c r="IL29" s="71"/>
      <c r="IM29" s="71"/>
      <c r="IN29" s="71"/>
      <c r="IO29" s="71"/>
      <c r="IP29" s="71"/>
      <c r="IQ29" s="71"/>
      <c r="IR29" s="71"/>
      <c r="IS29" s="71"/>
      <c r="IT29" s="71"/>
      <c r="IU29" s="71"/>
      <c r="IV29" s="71"/>
      <c r="IW29" s="71"/>
      <c r="IX29" s="71"/>
      <c r="IY29" s="71"/>
      <c r="IZ29" s="71"/>
      <c r="JA29" s="71"/>
      <c r="JB29" s="71"/>
      <c r="JC29" s="71"/>
      <c r="JD29" s="71"/>
      <c r="JE29" s="71"/>
      <c r="JF29" s="71"/>
      <c r="JG29" s="71"/>
      <c r="JH29" s="71"/>
      <c r="JI29" s="71"/>
      <c r="JJ29" s="71"/>
      <c r="JK29" s="71"/>
      <c r="JL29" s="71"/>
      <c r="JM29" s="71"/>
      <c r="JN29" s="71"/>
      <c r="JO29" s="71"/>
      <c r="JP29" s="71"/>
      <c r="JQ29" s="71"/>
      <c r="JR29" s="71"/>
      <c r="JS29" s="71"/>
      <c r="JT29" s="71"/>
      <c r="JU29" s="71"/>
      <c r="JV29" s="71"/>
      <c r="JW29" s="71"/>
      <c r="JX29" s="71"/>
      <c r="JY29" s="71"/>
      <c r="JZ29" s="71"/>
      <c r="KA29" s="71"/>
      <c r="KB29" s="71"/>
      <c r="KC29" s="71"/>
      <c r="KD29" s="71"/>
      <c r="KE29" s="71"/>
      <c r="KF29" s="71"/>
      <c r="KG29" s="71"/>
      <c r="KH29" s="71"/>
      <c r="KI29" s="71"/>
      <c r="KJ29" s="71"/>
      <c r="KK29" s="71"/>
      <c r="KL29" s="71"/>
      <c r="KM29" s="71"/>
      <c r="KN29" s="71"/>
      <c r="KO29" s="71"/>
      <c r="KP29" s="71"/>
      <c r="KQ29" s="71"/>
      <c r="KR29" s="71"/>
      <c r="KS29" s="71"/>
      <c r="KT29" s="71"/>
      <c r="KU29" s="71"/>
      <c r="KV29" s="71"/>
      <c r="KW29" s="71"/>
      <c r="KX29" s="71"/>
      <c r="KY29" s="71"/>
      <c r="KZ29" s="71"/>
      <c r="LA29" s="71"/>
      <c r="LB29" s="71"/>
      <c r="LC29" s="71"/>
      <c r="LD29" s="71"/>
      <c r="LE29" s="71"/>
      <c r="LF29" s="71"/>
      <c r="LG29" s="71"/>
      <c r="LH29" s="71"/>
      <c r="LI29" s="71"/>
      <c r="LJ29" s="71"/>
      <c r="LK29" s="71"/>
      <c r="LL29" s="71"/>
      <c r="LM29" s="71"/>
      <c r="LN29" s="71"/>
      <c r="LO29" s="71"/>
      <c r="LP29" s="71"/>
      <c r="LQ29" s="71"/>
      <c r="LR29" s="71"/>
      <c r="LS29" s="71"/>
      <c r="LT29" s="71"/>
      <c r="LU29" s="71"/>
      <c r="LV29" s="71"/>
      <c r="LW29" s="71"/>
      <c r="LX29" s="71"/>
      <c r="LY29" s="71"/>
      <c r="LZ29" s="71"/>
      <c r="MA29" s="71"/>
      <c r="MB29" s="71"/>
      <c r="MC29" s="71"/>
      <c r="MD29" s="71"/>
      <c r="ME29" s="71"/>
      <c r="MF29" s="71"/>
      <c r="MG29" s="71"/>
      <c r="MH29" s="71"/>
      <c r="MI29" s="71"/>
      <c r="MJ29" s="71"/>
      <c r="MK29" s="71"/>
      <c r="ML29" s="71"/>
      <c r="MM29" s="71"/>
      <c r="MN29" s="71"/>
      <c r="MO29" s="71"/>
      <c r="MP29" s="71"/>
      <c r="MQ29" s="71"/>
      <c r="MR29" s="71"/>
      <c r="MS29" s="71"/>
      <c r="MT29" s="71"/>
      <c r="MU29" s="71"/>
      <c r="MV29" s="71"/>
      <c r="MW29" s="71"/>
      <c r="MX29" s="71"/>
      <c r="MY29" s="71"/>
      <c r="MZ29" s="71"/>
      <c r="NA29" s="71"/>
      <c r="NB29" s="71"/>
      <c r="NC29" s="71"/>
      <c r="ND29" s="71"/>
      <c r="NE29" s="71"/>
      <c r="NF29" s="71"/>
      <c r="NG29" s="71"/>
      <c r="NH29" s="71"/>
      <c r="NI29" s="71"/>
      <c r="NJ29" s="71"/>
      <c r="NK29" s="71"/>
      <c r="NL29" s="71"/>
      <c r="NM29" s="71"/>
      <c r="NN29" s="71"/>
      <c r="NO29" s="71"/>
      <c r="NP29" s="71"/>
      <c r="NQ29" s="71"/>
      <c r="NR29" s="71"/>
      <c r="NS29" s="71"/>
      <c r="NT29" s="71"/>
      <c r="NU29" s="71"/>
      <c r="NV29" s="71"/>
      <c r="NW29" s="71"/>
      <c r="NX29" s="71"/>
      <c r="NY29" s="71"/>
      <c r="NZ29" s="71"/>
      <c r="OA29" s="71"/>
      <c r="OB29" s="71"/>
      <c r="OC29" s="71"/>
      <c r="OD29" s="71"/>
      <c r="OE29" s="71"/>
      <c r="OF29" s="71"/>
      <c r="OG29" s="71"/>
      <c r="OH29" s="71"/>
      <c r="OI29" s="71"/>
      <c r="OJ29" s="71"/>
      <c r="OK29" s="71"/>
      <c r="OL29" s="71"/>
      <c r="OM29" s="71"/>
      <c r="ON29" s="71"/>
      <c r="OO29" s="71"/>
      <c r="OP29" s="71"/>
      <c r="OQ29" s="71"/>
      <c r="OR29" s="71"/>
      <c r="OS29" s="71"/>
      <c r="OT29" s="71"/>
      <c r="OU29" s="71"/>
      <c r="OV29" s="71"/>
      <c r="OW29" s="71"/>
      <c r="OX29" s="71"/>
      <c r="OY29" s="71"/>
      <c r="OZ29" s="71"/>
      <c r="PA29" s="71"/>
      <c r="PB29" s="71"/>
      <c r="PC29" s="71"/>
      <c r="PD29" s="71"/>
      <c r="PE29" s="71"/>
      <c r="PF29" s="71"/>
      <c r="PG29" s="71"/>
      <c r="PH29" s="71"/>
      <c r="PI29" s="71"/>
      <c r="PJ29" s="71"/>
      <c r="PK29" s="71"/>
      <c r="PL29" s="71"/>
      <c r="PM29" s="71"/>
      <c r="PN29" s="71"/>
      <c r="PO29" s="71"/>
      <c r="PP29" s="71"/>
      <c r="PQ29" s="71"/>
      <c r="PR29" s="71"/>
      <c r="PS29" s="71"/>
      <c r="PT29" s="71"/>
      <c r="PU29" s="71"/>
      <c r="PV29" s="71"/>
      <c r="PW29" s="71"/>
      <c r="PX29" s="71"/>
      <c r="PY29" s="71"/>
      <c r="PZ29" s="71"/>
      <c r="QA29" s="71"/>
      <c r="QB29" s="71"/>
      <c r="QC29" s="71"/>
      <c r="QD29" s="71"/>
      <c r="QE29" s="71"/>
      <c r="QF29" s="71"/>
      <c r="QG29" s="71"/>
      <c r="QH29" s="71"/>
      <c r="QI29" s="71"/>
      <c r="QJ29" s="71"/>
      <c r="QK29" s="71"/>
      <c r="QL29" s="71"/>
      <c r="QM29" s="71"/>
      <c r="QN29" s="71"/>
      <c r="QO29" s="71"/>
      <c r="QP29" s="71"/>
      <c r="QQ29" s="71"/>
      <c r="QR29" s="71"/>
      <c r="QS29" s="71"/>
      <c r="QT29" s="71"/>
      <c r="QU29" s="71"/>
      <c r="QV29" s="71"/>
      <c r="QW29" s="71"/>
      <c r="QX29" s="71"/>
      <c r="QY29" s="71"/>
      <c r="QZ29" s="71"/>
      <c r="RA29" s="71"/>
      <c r="RB29" s="71"/>
      <c r="RC29" s="71"/>
      <c r="RD29" s="71"/>
      <c r="RE29" s="71"/>
      <c r="RF29" s="71"/>
      <c r="RG29" s="71"/>
      <c r="RH29" s="71"/>
      <c r="RI29" s="71"/>
      <c r="RJ29" s="71"/>
      <c r="RK29" s="71"/>
      <c r="RL29" s="71"/>
      <c r="RM29" s="71"/>
      <c r="RN29" s="71"/>
      <c r="RO29" s="71"/>
      <c r="RP29" s="71"/>
      <c r="RQ29" s="71"/>
      <c r="RR29" s="71"/>
      <c r="RS29" s="71"/>
      <c r="RT29" s="71"/>
      <c r="RU29" s="71"/>
      <c r="RV29" s="71"/>
      <c r="RW29" s="71"/>
      <c r="RX29" s="71"/>
      <c r="RY29" s="71"/>
      <c r="RZ29" s="71"/>
      <c r="SA29" s="71"/>
      <c r="SB29" s="71"/>
      <c r="SC29" s="71"/>
      <c r="SD29" s="71"/>
      <c r="SE29" s="71"/>
      <c r="SF29" s="71"/>
      <c r="SG29" s="71"/>
      <c r="SH29" s="71"/>
      <c r="SI29" s="71"/>
      <c r="SJ29" s="71"/>
      <c r="SK29" s="71"/>
      <c r="SL29" s="71"/>
      <c r="SM29" s="71"/>
      <c r="SN29" s="71"/>
      <c r="SO29" s="71"/>
      <c r="SP29" s="71"/>
      <c r="SQ29" s="71"/>
      <c r="SR29" s="71"/>
      <c r="SS29" s="71"/>
      <c r="ST29" s="71"/>
      <c r="SU29" s="71"/>
      <c r="SV29" s="71"/>
      <c r="SW29" s="71"/>
      <c r="SX29" s="71"/>
      <c r="SY29" s="71"/>
      <c r="SZ29" s="71"/>
      <c r="TA29" s="71"/>
      <c r="TB29" s="71"/>
      <c r="TC29" s="71"/>
      <c r="TD29" s="71"/>
      <c r="TE29" s="71"/>
      <c r="TF29" s="71"/>
      <c r="TG29" s="71"/>
      <c r="TH29" s="71"/>
      <c r="TI29" s="71"/>
      <c r="TJ29" s="71"/>
      <c r="TK29" s="71"/>
      <c r="TL29" s="71"/>
      <c r="TM29" s="71"/>
      <c r="TN29" s="71"/>
      <c r="TO29" s="71"/>
      <c r="TP29" s="71"/>
      <c r="TQ29" s="71"/>
      <c r="TR29" s="71"/>
      <c r="TS29" s="71"/>
      <c r="TT29" s="71"/>
      <c r="TU29" s="71"/>
      <c r="TV29" s="71"/>
      <c r="TW29" s="71"/>
      <c r="TX29" s="71"/>
      <c r="TY29" s="71"/>
      <c r="TZ29" s="71"/>
      <c r="UA29" s="71"/>
      <c r="UB29" s="71"/>
      <c r="UC29" s="71"/>
      <c r="UD29" s="71"/>
      <c r="UE29" s="71"/>
      <c r="UF29" s="71"/>
      <c r="UG29" s="71"/>
      <c r="UH29" s="71"/>
      <c r="UI29" s="71"/>
      <c r="UJ29" s="71"/>
      <c r="UK29" s="71"/>
      <c r="UL29" s="71"/>
      <c r="UM29" s="71"/>
      <c r="UN29" s="71"/>
      <c r="UO29" s="71"/>
      <c r="UP29" s="71"/>
      <c r="UQ29" s="71"/>
      <c r="UR29" s="71"/>
      <c r="US29" s="71"/>
      <c r="UT29" s="71"/>
      <c r="UU29" s="71"/>
      <c r="UV29" s="71"/>
      <c r="UW29" s="71"/>
      <c r="UX29" s="71"/>
      <c r="UY29" s="71"/>
      <c r="UZ29" s="71"/>
      <c r="VA29" s="71"/>
      <c r="VB29" s="71"/>
      <c r="VC29" s="71"/>
      <c r="VD29" s="71"/>
      <c r="VE29" s="71"/>
      <c r="VF29" s="71"/>
      <c r="VG29" s="71"/>
      <c r="VH29" s="71"/>
      <c r="VI29" s="71"/>
      <c r="VJ29" s="71"/>
      <c r="VK29" s="71"/>
      <c r="VL29" s="71"/>
      <c r="VM29" s="71"/>
      <c r="VN29" s="71"/>
      <c r="VO29" s="71"/>
      <c r="VP29" s="71"/>
      <c r="VQ29" s="71"/>
      <c r="VR29" s="71"/>
      <c r="VS29" s="71"/>
      <c r="VT29" s="71"/>
      <c r="VU29" s="71"/>
      <c r="VV29" s="71"/>
      <c r="VW29" s="71"/>
      <c r="VX29" s="71"/>
      <c r="VY29" s="71"/>
      <c r="VZ29" s="71"/>
      <c r="WA29" s="71"/>
      <c r="WB29" s="71"/>
      <c r="WC29" s="71"/>
      <c r="WD29" s="71"/>
      <c r="WE29" s="71"/>
      <c r="WF29" s="71"/>
      <c r="WG29" s="71"/>
      <c r="WH29" s="71"/>
      <c r="WI29" s="71"/>
      <c r="WJ29" s="71"/>
      <c r="WK29" s="71"/>
      <c r="WL29" s="71"/>
      <c r="WM29" s="71"/>
      <c r="WN29" s="71"/>
      <c r="WO29" s="71"/>
      <c r="WP29" s="71"/>
      <c r="WQ29" s="71"/>
      <c r="WR29" s="71"/>
      <c r="WS29" s="71"/>
      <c r="WT29" s="71"/>
      <c r="WU29" s="71"/>
      <c r="WV29" s="71"/>
      <c r="WW29" s="71"/>
      <c r="WX29" s="71"/>
      <c r="WY29" s="71"/>
      <c r="WZ29" s="71"/>
      <c r="XA29" s="71"/>
      <c r="XB29" s="71"/>
      <c r="XC29" s="71"/>
      <c r="XD29" s="71"/>
      <c r="XE29" s="71"/>
      <c r="XF29" s="71"/>
      <c r="XG29" s="71"/>
      <c r="XH29" s="71"/>
      <c r="XI29" s="71"/>
      <c r="XJ29" s="71"/>
      <c r="XK29" s="71"/>
      <c r="XL29" s="71"/>
      <c r="XM29" s="71"/>
      <c r="XN29" s="71"/>
      <c r="XO29" s="71"/>
      <c r="XP29" s="71"/>
      <c r="XQ29" s="71"/>
      <c r="XR29" s="71"/>
      <c r="XS29" s="71"/>
      <c r="XT29" s="71"/>
      <c r="XU29" s="71"/>
      <c r="XV29" s="71"/>
      <c r="XW29" s="71"/>
      <c r="XX29" s="71"/>
      <c r="XY29" s="71"/>
      <c r="XZ29" s="71"/>
      <c r="YA29" s="71"/>
      <c r="YB29" s="71"/>
      <c r="YC29" s="71"/>
      <c r="YD29" s="71"/>
      <c r="YE29" s="71"/>
      <c r="YF29" s="71"/>
      <c r="YG29" s="71"/>
      <c r="YH29" s="71"/>
      <c r="YI29" s="71"/>
      <c r="YJ29" s="71"/>
      <c r="YK29" s="71"/>
      <c r="YL29" s="71"/>
      <c r="YM29" s="71"/>
      <c r="YN29" s="71"/>
      <c r="YO29" s="71"/>
      <c r="YP29" s="71"/>
      <c r="YQ29" s="71"/>
      <c r="YR29" s="71"/>
      <c r="YS29" s="71"/>
      <c r="YT29" s="71"/>
      <c r="YU29" s="71"/>
      <c r="YV29" s="71"/>
      <c r="YW29" s="71"/>
      <c r="YX29" s="71"/>
      <c r="YY29" s="71"/>
      <c r="YZ29" s="71"/>
      <c r="ZA29" s="71"/>
      <c r="ZB29" s="71"/>
      <c r="ZC29" s="71"/>
      <c r="ZD29" s="71"/>
      <c r="ZE29" s="71"/>
      <c r="ZF29" s="71"/>
      <c r="ZG29" s="71"/>
      <c r="ZH29" s="71"/>
      <c r="ZI29" s="71"/>
      <c r="ZJ29" s="71"/>
      <c r="ZK29" s="71"/>
      <c r="ZL29" s="71"/>
      <c r="ZM29" s="71"/>
      <c r="ZN29" s="71"/>
      <c r="ZO29" s="71"/>
      <c r="ZP29" s="71"/>
      <c r="ZQ29" s="71"/>
      <c r="ZR29" s="71"/>
      <c r="ZS29" s="71"/>
      <c r="ZT29" s="71"/>
      <c r="ZU29" s="71"/>
      <c r="ZV29" s="71"/>
      <c r="ZW29" s="71"/>
      <c r="ZX29" s="71"/>
      <c r="ZY29" s="71"/>
      <c r="ZZ29" s="71"/>
      <c r="AAA29" s="71"/>
      <c r="AAB29" s="71"/>
      <c r="AAC29" s="71"/>
      <c r="AAD29" s="71"/>
      <c r="AAE29" s="71"/>
      <c r="AAF29" s="71"/>
      <c r="AAG29" s="71"/>
      <c r="AAH29" s="71"/>
      <c r="AAI29" s="71"/>
      <c r="AAJ29" s="71"/>
      <c r="AAK29" s="71"/>
      <c r="AAL29" s="71"/>
      <c r="AAM29" s="71"/>
      <c r="AAN29" s="71"/>
      <c r="AAO29" s="71"/>
      <c r="AAP29" s="71"/>
      <c r="AAQ29" s="71"/>
      <c r="AAR29" s="71"/>
      <c r="AAS29" s="71"/>
      <c r="AAT29" s="71"/>
      <c r="AAU29" s="71"/>
      <c r="AAV29" s="71"/>
      <c r="AAW29" s="71"/>
      <c r="AAX29" s="71"/>
      <c r="AAY29" s="71"/>
      <c r="AAZ29" s="71"/>
      <c r="ABA29" s="71"/>
      <c r="ABB29" s="71"/>
      <c r="ABC29" s="71"/>
      <c r="ABD29" s="71"/>
      <c r="ABE29" s="71"/>
      <c r="ABF29" s="71"/>
      <c r="ABG29" s="71"/>
      <c r="ABH29" s="71"/>
      <c r="ABI29" s="71"/>
      <c r="ABJ29" s="71"/>
      <c r="ABK29" s="71"/>
      <c r="ABL29" s="71"/>
      <c r="ABM29" s="71"/>
      <c r="ABN29" s="71"/>
      <c r="ABO29" s="71"/>
      <c r="ABP29" s="71"/>
      <c r="ABQ29" s="71"/>
      <c r="ABR29" s="71"/>
      <c r="ABS29" s="71"/>
      <c r="ABT29" s="71"/>
      <c r="ABU29" s="71"/>
      <c r="ABV29" s="71"/>
      <c r="ABW29" s="71"/>
      <c r="ABX29" s="71"/>
      <c r="ABY29" s="71"/>
      <c r="ABZ29" s="71"/>
      <c r="ACA29" s="71"/>
      <c r="ACB29" s="71"/>
      <c r="ACC29" s="71"/>
      <c r="ACD29" s="71"/>
      <c r="ACE29" s="71"/>
      <c r="ACF29" s="71"/>
      <c r="ACG29" s="71"/>
      <c r="ACH29" s="71"/>
      <c r="ACI29" s="71"/>
      <c r="ACJ29" s="71"/>
      <c r="ACK29" s="71"/>
      <c r="ACL29" s="71"/>
      <c r="ACM29" s="71"/>
      <c r="ACN29" s="71"/>
      <c r="ACO29" s="71"/>
      <c r="ACP29" s="71"/>
      <c r="ACQ29" s="71"/>
      <c r="ACR29" s="71"/>
      <c r="ACS29" s="71"/>
      <c r="ACT29" s="71"/>
      <c r="ACU29" s="71"/>
      <c r="ACV29" s="71"/>
      <c r="ACW29" s="71"/>
      <c r="ACX29" s="71"/>
      <c r="ACY29" s="71"/>
      <c r="ACZ29" s="71"/>
      <c r="ADA29" s="71"/>
      <c r="ADB29" s="71"/>
      <c r="ADC29" s="71"/>
      <c r="ADD29" s="71"/>
      <c r="ADE29" s="71"/>
      <c r="ADF29" s="71"/>
      <c r="ADG29" s="71"/>
      <c r="ADH29" s="71"/>
      <c r="ADI29" s="71"/>
      <c r="ADJ29" s="71"/>
      <c r="ADK29" s="71"/>
      <c r="ADL29" s="71"/>
      <c r="ADM29" s="71"/>
      <c r="ADN29" s="71"/>
      <c r="ADO29" s="71"/>
      <c r="ADP29" s="71"/>
      <c r="ADQ29" s="71"/>
      <c r="ADR29" s="71"/>
      <c r="ADS29" s="71"/>
      <c r="ADT29" s="71"/>
      <c r="ADU29" s="71"/>
      <c r="ADV29" s="71"/>
      <c r="ADW29" s="71"/>
      <c r="ADX29" s="71"/>
      <c r="ADY29" s="71"/>
      <c r="ADZ29" s="71"/>
      <c r="AEA29" s="71"/>
      <c r="AEB29" s="71"/>
      <c r="AEC29" s="71"/>
      <c r="AED29" s="71"/>
      <c r="AEE29" s="71"/>
      <c r="AEF29" s="71"/>
      <c r="AEG29" s="71"/>
      <c r="AEH29" s="71"/>
      <c r="AEI29" s="71"/>
      <c r="AEJ29" s="71"/>
      <c r="AEK29" s="71"/>
      <c r="AEL29" s="71"/>
      <c r="AEM29" s="71"/>
      <c r="AEN29" s="71"/>
      <c r="AEO29" s="71"/>
      <c r="AEP29" s="71"/>
      <c r="AEQ29" s="71"/>
      <c r="AER29" s="71"/>
      <c r="AES29" s="71"/>
      <c r="AET29" s="71"/>
      <c r="AEU29" s="71"/>
      <c r="AEV29" s="71"/>
      <c r="AEW29" s="71"/>
      <c r="AEX29" s="71"/>
      <c r="AEY29" s="71"/>
      <c r="AEZ29" s="71"/>
      <c r="AFA29" s="71"/>
      <c r="AFB29" s="71"/>
      <c r="AFC29" s="71"/>
      <c r="AFD29" s="71"/>
      <c r="AFE29" s="71"/>
      <c r="AFF29" s="71"/>
      <c r="AFG29" s="71"/>
      <c r="AFH29" s="71"/>
      <c r="AFI29" s="71"/>
      <c r="AFJ29" s="71"/>
      <c r="AFK29" s="71"/>
      <c r="AFL29" s="71"/>
      <c r="AFM29" s="71"/>
      <c r="AFN29" s="71"/>
      <c r="AFO29" s="71"/>
      <c r="AFP29" s="71"/>
      <c r="AFQ29" s="71"/>
      <c r="AFR29" s="71"/>
      <c r="AFS29" s="71"/>
      <c r="AFT29" s="71"/>
      <c r="AFU29" s="71"/>
      <c r="AFV29" s="71"/>
      <c r="AFW29" s="71"/>
      <c r="AFX29" s="71"/>
      <c r="AFY29" s="71"/>
      <c r="AFZ29" s="71"/>
      <c r="AGA29" s="71"/>
      <c r="AGB29" s="71"/>
      <c r="AGC29" s="71"/>
      <c r="AGD29" s="71"/>
      <c r="AGE29" s="71"/>
      <c r="AGF29" s="71"/>
      <c r="AGG29" s="71"/>
      <c r="AGH29" s="71"/>
      <c r="AGI29" s="71"/>
      <c r="AGJ29" s="71"/>
      <c r="AGK29" s="71"/>
      <c r="AGL29" s="71"/>
      <c r="AGM29" s="71"/>
      <c r="AGN29" s="71"/>
      <c r="AGO29" s="71"/>
      <c r="AGP29" s="71"/>
      <c r="AGQ29" s="71"/>
      <c r="AGR29" s="71"/>
      <c r="AGS29" s="71"/>
      <c r="AGT29" s="71"/>
      <c r="AGU29" s="71"/>
      <c r="AGV29" s="71"/>
      <c r="AGW29" s="71"/>
      <c r="AGX29" s="71"/>
      <c r="AGY29" s="71"/>
      <c r="AGZ29" s="71"/>
      <c r="AHA29" s="71"/>
      <c r="AHB29" s="71"/>
      <c r="AHC29" s="71"/>
      <c r="AHD29" s="71"/>
      <c r="AHE29" s="71"/>
      <c r="AHF29" s="71"/>
      <c r="AHG29" s="71"/>
      <c r="AHH29" s="71"/>
      <c r="AHI29" s="71"/>
      <c r="AHJ29" s="71"/>
      <c r="AHK29" s="71"/>
      <c r="AHL29" s="71"/>
      <c r="AHM29" s="71"/>
      <c r="AHN29" s="71"/>
      <c r="AHO29" s="71"/>
      <c r="AHP29" s="71"/>
      <c r="AHQ29" s="71"/>
      <c r="AHR29" s="71"/>
      <c r="AHS29" s="71"/>
      <c r="AHT29" s="71"/>
      <c r="AHU29" s="71"/>
      <c r="AHV29" s="71"/>
      <c r="AHW29" s="71"/>
      <c r="AHX29" s="71"/>
      <c r="AHY29" s="71"/>
      <c r="AHZ29" s="71"/>
      <c r="AIA29" s="71"/>
      <c r="AIB29" s="71"/>
      <c r="AIC29" s="71"/>
      <c r="AID29" s="71"/>
      <c r="AIE29" s="71"/>
      <c r="AIF29" s="71"/>
      <c r="AIG29" s="71"/>
      <c r="AIH29" s="71"/>
      <c r="AII29" s="71"/>
      <c r="AIJ29" s="71"/>
      <c r="AIK29" s="71"/>
      <c r="AIL29" s="71"/>
      <c r="AIM29" s="71"/>
      <c r="AIN29" s="71"/>
      <c r="AIO29" s="71"/>
      <c r="AIP29" s="71"/>
      <c r="AIQ29" s="71"/>
      <c r="AIR29" s="71"/>
      <c r="AIS29" s="71"/>
      <c r="AIT29" s="71"/>
      <c r="AIU29" s="71"/>
      <c r="AIV29" s="71"/>
      <c r="AIW29" s="71"/>
      <c r="AIX29" s="71"/>
      <c r="AIY29" s="71"/>
      <c r="AIZ29" s="71"/>
      <c r="AJA29" s="71"/>
      <c r="AJB29" s="71"/>
      <c r="AJC29" s="71"/>
      <c r="AJD29" s="71"/>
      <c r="AJE29" s="71"/>
      <c r="AJF29" s="71"/>
      <c r="AJG29" s="71"/>
      <c r="AJH29" s="71"/>
      <c r="AJI29" s="71"/>
      <c r="AJJ29" s="71"/>
      <c r="AJK29" s="71"/>
      <c r="AJL29" s="71"/>
      <c r="AJM29" s="71"/>
      <c r="AJN29" s="71"/>
      <c r="AJO29" s="71"/>
      <c r="AJP29" s="71"/>
      <c r="AJQ29" s="71"/>
      <c r="AJR29" s="71"/>
      <c r="AJS29" s="71"/>
      <c r="AJT29" s="71"/>
      <c r="AJU29" s="71"/>
      <c r="AJV29" s="71"/>
      <c r="AJW29" s="71"/>
      <c r="AJX29" s="71"/>
      <c r="AJY29" s="71"/>
      <c r="AJZ29" s="71"/>
      <c r="AKA29" s="71"/>
      <c r="AKB29" s="71"/>
      <c r="AKC29" s="71"/>
      <c r="AKD29" s="71"/>
      <c r="AKE29" s="71"/>
      <c r="AKF29" s="71"/>
      <c r="AKG29" s="71"/>
      <c r="AKH29" s="71"/>
      <c r="AKI29" s="71"/>
      <c r="AKJ29" s="71"/>
      <c r="AKK29" s="71"/>
      <c r="AKL29" s="71"/>
      <c r="AKM29" s="71"/>
      <c r="AKN29" s="71"/>
      <c r="AKO29" s="71"/>
      <c r="AKP29" s="71"/>
      <c r="AKQ29" s="71"/>
      <c r="AKR29" s="71"/>
      <c r="AKS29" s="71"/>
      <c r="AKT29" s="71"/>
      <c r="AKU29" s="71"/>
      <c r="AKV29" s="71"/>
      <c r="AKW29" s="71"/>
      <c r="AKX29" s="71"/>
      <c r="AKY29" s="71"/>
      <c r="AKZ29" s="71"/>
      <c r="ALA29" s="71"/>
      <c r="ALB29" s="71"/>
      <c r="ALC29" s="71"/>
      <c r="ALD29" s="71"/>
      <c r="ALE29" s="71"/>
      <c r="ALF29" s="71"/>
      <c r="ALG29" s="71"/>
      <c r="ALH29" s="71"/>
      <c r="ALI29" s="71"/>
      <c r="ALJ29" s="71"/>
      <c r="ALK29" s="71"/>
      <c r="ALL29" s="71"/>
      <c r="ALM29" s="71"/>
      <c r="ALN29" s="71"/>
      <c r="ALO29" s="71"/>
      <c r="ALP29" s="71"/>
      <c r="ALQ29" s="71"/>
      <c r="ALR29" s="71"/>
      <c r="ALS29" s="71"/>
      <c r="ALT29" s="71"/>
      <c r="ALU29" s="71"/>
      <c r="ALV29" s="71"/>
      <c r="ALW29" s="71"/>
      <c r="ALX29" s="71"/>
      <c r="ALY29" s="71"/>
      <c r="ALZ29" s="71"/>
      <c r="AMA29" s="71"/>
      <c r="AMB29" s="71"/>
      <c r="AMC29" s="71"/>
      <c r="AMD29" s="71"/>
      <c r="AME29" s="71"/>
      <c r="AMF29" s="71"/>
      <c r="AMG29" s="71"/>
      <c r="AMH29" s="71"/>
      <c r="AMI29" s="71"/>
      <c r="AMJ29" s="71"/>
    </row>
    <row r="30" spans="1:1024" s="72" customFormat="1" ht="55.35" customHeight="1" x14ac:dyDescent="0.2">
      <c r="A30" s="39" t="s">
        <v>151</v>
      </c>
      <c r="B30" s="48" t="s">
        <v>89</v>
      </c>
      <c r="C30" s="49" t="s">
        <v>152</v>
      </c>
      <c r="D30" s="40" t="s">
        <v>63</v>
      </c>
      <c r="E30" s="69"/>
      <c r="F30" s="40" t="s">
        <v>63</v>
      </c>
      <c r="G30" s="59" t="s">
        <v>64</v>
      </c>
      <c r="H30" s="59" t="s">
        <v>122</v>
      </c>
      <c r="I30" s="64" t="s">
        <v>123</v>
      </c>
      <c r="J30" s="56" t="s">
        <v>153</v>
      </c>
      <c r="K30" s="39" t="s">
        <v>68</v>
      </c>
      <c r="L30" s="49" t="s">
        <v>125</v>
      </c>
      <c r="M30" s="39" t="s">
        <v>132</v>
      </c>
      <c r="N30" s="39" t="s">
        <v>63</v>
      </c>
      <c r="O30" s="53"/>
      <c r="P30" s="53">
        <v>51860</v>
      </c>
      <c r="Q30" s="40"/>
      <c r="R30" s="40">
        <f>+O30+P30</f>
        <v>51860</v>
      </c>
      <c r="S30" s="70"/>
      <c r="T30" s="70"/>
      <c r="U30" s="70"/>
      <c r="V30" s="40" t="s">
        <v>99</v>
      </c>
      <c r="W30" s="40" t="s">
        <v>127</v>
      </c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71"/>
      <c r="DP30" s="71"/>
      <c r="DQ30" s="71"/>
      <c r="DR30" s="71"/>
      <c r="DS30" s="71"/>
      <c r="DT30" s="71"/>
      <c r="DU30" s="71"/>
      <c r="DV30" s="71"/>
      <c r="DW30" s="71"/>
      <c r="DX30" s="71"/>
      <c r="DY30" s="71"/>
      <c r="DZ30" s="71"/>
      <c r="EA30" s="71"/>
      <c r="EB30" s="71"/>
      <c r="EC30" s="71"/>
      <c r="ED30" s="71"/>
      <c r="EE30" s="71"/>
      <c r="EF30" s="71"/>
      <c r="EG30" s="71"/>
      <c r="EH30" s="71"/>
      <c r="EI30" s="71"/>
      <c r="EJ30" s="71"/>
      <c r="EK30" s="71"/>
      <c r="EL30" s="71"/>
      <c r="EM30" s="71"/>
      <c r="EN30" s="71"/>
      <c r="EO30" s="71"/>
      <c r="EP30" s="71"/>
      <c r="EQ30" s="71"/>
      <c r="ER30" s="71"/>
      <c r="ES30" s="71"/>
      <c r="ET30" s="71"/>
      <c r="EU30" s="71"/>
      <c r="EV30" s="71"/>
      <c r="EW30" s="71"/>
      <c r="EX30" s="71"/>
      <c r="EY30" s="71"/>
      <c r="EZ30" s="71"/>
      <c r="FA30" s="71"/>
      <c r="FB30" s="71"/>
      <c r="FC30" s="71"/>
      <c r="FD30" s="71"/>
      <c r="FE30" s="71"/>
      <c r="FF30" s="71"/>
      <c r="FG30" s="71"/>
      <c r="FH30" s="71"/>
      <c r="FI30" s="71"/>
      <c r="FJ30" s="71"/>
      <c r="FK30" s="71"/>
      <c r="FL30" s="71"/>
      <c r="FM30" s="71"/>
      <c r="FN30" s="71"/>
      <c r="FO30" s="71"/>
      <c r="FP30" s="71"/>
      <c r="FQ30" s="71"/>
      <c r="FR30" s="71"/>
      <c r="FS30" s="71"/>
      <c r="FT30" s="71"/>
      <c r="FU30" s="71"/>
      <c r="FV30" s="71"/>
      <c r="FW30" s="71"/>
      <c r="FX30" s="71"/>
      <c r="FY30" s="71"/>
      <c r="FZ30" s="71"/>
      <c r="GA30" s="71"/>
      <c r="GB30" s="71"/>
      <c r="GC30" s="71"/>
      <c r="GD30" s="71"/>
      <c r="GE30" s="71"/>
      <c r="GF30" s="71"/>
      <c r="GG30" s="71"/>
      <c r="GH30" s="71"/>
      <c r="GI30" s="71"/>
      <c r="GJ30" s="71"/>
      <c r="GK30" s="71"/>
      <c r="GL30" s="71"/>
      <c r="GM30" s="71"/>
      <c r="GN30" s="71"/>
      <c r="GO30" s="71"/>
      <c r="GP30" s="71"/>
      <c r="GQ30" s="71"/>
      <c r="GR30" s="71"/>
      <c r="GS30" s="71"/>
      <c r="GT30" s="71"/>
      <c r="GU30" s="71"/>
      <c r="GV30" s="71"/>
      <c r="GW30" s="71"/>
      <c r="GX30" s="71"/>
      <c r="GY30" s="71"/>
      <c r="GZ30" s="71"/>
      <c r="HA30" s="71"/>
      <c r="HB30" s="71"/>
      <c r="HC30" s="71"/>
      <c r="HD30" s="71"/>
      <c r="HE30" s="71"/>
      <c r="HF30" s="71"/>
      <c r="HG30" s="71"/>
      <c r="HH30" s="71"/>
      <c r="HI30" s="71"/>
      <c r="HJ30" s="71"/>
      <c r="HK30" s="71"/>
      <c r="HL30" s="71"/>
      <c r="HM30" s="71"/>
      <c r="HN30" s="71"/>
      <c r="HO30" s="71"/>
      <c r="HP30" s="71"/>
      <c r="HQ30" s="71"/>
      <c r="HR30" s="71"/>
      <c r="HS30" s="71"/>
      <c r="HT30" s="71"/>
      <c r="HU30" s="71"/>
      <c r="HV30" s="71"/>
      <c r="HW30" s="71"/>
      <c r="HX30" s="71"/>
      <c r="HY30" s="71"/>
      <c r="HZ30" s="71"/>
      <c r="IA30" s="71"/>
      <c r="IB30" s="71"/>
      <c r="IC30" s="71"/>
      <c r="ID30" s="71"/>
      <c r="IE30" s="71"/>
      <c r="IF30" s="71"/>
      <c r="IG30" s="71"/>
      <c r="IH30" s="71"/>
      <c r="II30" s="71"/>
      <c r="IJ30" s="71"/>
      <c r="IK30" s="71"/>
      <c r="IL30" s="71"/>
      <c r="IM30" s="71"/>
      <c r="IN30" s="71"/>
      <c r="IO30" s="71"/>
      <c r="IP30" s="71"/>
      <c r="IQ30" s="71"/>
      <c r="IR30" s="71"/>
      <c r="IS30" s="71"/>
      <c r="IT30" s="71"/>
      <c r="IU30" s="71"/>
      <c r="IV30" s="71"/>
      <c r="IW30" s="71"/>
      <c r="IX30" s="71"/>
      <c r="IY30" s="71"/>
      <c r="IZ30" s="71"/>
      <c r="JA30" s="71"/>
      <c r="JB30" s="71"/>
      <c r="JC30" s="71"/>
      <c r="JD30" s="71"/>
      <c r="JE30" s="71"/>
      <c r="JF30" s="71"/>
      <c r="JG30" s="71"/>
      <c r="JH30" s="71"/>
      <c r="JI30" s="71"/>
      <c r="JJ30" s="71"/>
      <c r="JK30" s="71"/>
      <c r="JL30" s="71"/>
      <c r="JM30" s="71"/>
      <c r="JN30" s="71"/>
      <c r="JO30" s="71"/>
      <c r="JP30" s="71"/>
      <c r="JQ30" s="71"/>
      <c r="JR30" s="71"/>
      <c r="JS30" s="71"/>
      <c r="JT30" s="71"/>
      <c r="JU30" s="71"/>
      <c r="JV30" s="71"/>
      <c r="JW30" s="71"/>
      <c r="JX30" s="71"/>
      <c r="JY30" s="71"/>
      <c r="JZ30" s="71"/>
      <c r="KA30" s="71"/>
      <c r="KB30" s="71"/>
      <c r="KC30" s="71"/>
      <c r="KD30" s="71"/>
      <c r="KE30" s="71"/>
      <c r="KF30" s="71"/>
      <c r="KG30" s="71"/>
      <c r="KH30" s="71"/>
      <c r="KI30" s="71"/>
      <c r="KJ30" s="71"/>
      <c r="KK30" s="71"/>
      <c r="KL30" s="71"/>
      <c r="KM30" s="71"/>
      <c r="KN30" s="71"/>
      <c r="KO30" s="71"/>
      <c r="KP30" s="71"/>
      <c r="KQ30" s="71"/>
      <c r="KR30" s="71"/>
      <c r="KS30" s="71"/>
      <c r="KT30" s="71"/>
      <c r="KU30" s="71"/>
      <c r="KV30" s="71"/>
      <c r="KW30" s="71"/>
      <c r="KX30" s="71"/>
      <c r="KY30" s="71"/>
      <c r="KZ30" s="71"/>
      <c r="LA30" s="71"/>
      <c r="LB30" s="71"/>
      <c r="LC30" s="71"/>
      <c r="LD30" s="71"/>
      <c r="LE30" s="71"/>
      <c r="LF30" s="71"/>
      <c r="LG30" s="71"/>
      <c r="LH30" s="71"/>
      <c r="LI30" s="71"/>
      <c r="LJ30" s="71"/>
      <c r="LK30" s="71"/>
      <c r="LL30" s="71"/>
      <c r="LM30" s="71"/>
      <c r="LN30" s="71"/>
      <c r="LO30" s="71"/>
      <c r="LP30" s="71"/>
      <c r="LQ30" s="71"/>
      <c r="LR30" s="71"/>
      <c r="LS30" s="71"/>
      <c r="LT30" s="71"/>
      <c r="LU30" s="71"/>
      <c r="LV30" s="71"/>
      <c r="LW30" s="71"/>
      <c r="LX30" s="71"/>
      <c r="LY30" s="71"/>
      <c r="LZ30" s="71"/>
      <c r="MA30" s="71"/>
      <c r="MB30" s="71"/>
      <c r="MC30" s="71"/>
      <c r="MD30" s="71"/>
      <c r="ME30" s="71"/>
      <c r="MF30" s="71"/>
      <c r="MG30" s="71"/>
      <c r="MH30" s="71"/>
      <c r="MI30" s="71"/>
      <c r="MJ30" s="71"/>
      <c r="MK30" s="71"/>
      <c r="ML30" s="71"/>
      <c r="MM30" s="71"/>
      <c r="MN30" s="71"/>
      <c r="MO30" s="71"/>
      <c r="MP30" s="71"/>
      <c r="MQ30" s="71"/>
      <c r="MR30" s="71"/>
      <c r="MS30" s="71"/>
      <c r="MT30" s="71"/>
      <c r="MU30" s="71"/>
      <c r="MV30" s="71"/>
      <c r="MW30" s="71"/>
      <c r="MX30" s="71"/>
      <c r="MY30" s="71"/>
      <c r="MZ30" s="71"/>
      <c r="NA30" s="71"/>
      <c r="NB30" s="71"/>
      <c r="NC30" s="71"/>
      <c r="ND30" s="71"/>
      <c r="NE30" s="71"/>
      <c r="NF30" s="71"/>
      <c r="NG30" s="71"/>
      <c r="NH30" s="71"/>
      <c r="NI30" s="71"/>
      <c r="NJ30" s="71"/>
      <c r="NK30" s="71"/>
      <c r="NL30" s="71"/>
      <c r="NM30" s="71"/>
      <c r="NN30" s="71"/>
      <c r="NO30" s="71"/>
      <c r="NP30" s="71"/>
      <c r="NQ30" s="71"/>
      <c r="NR30" s="71"/>
      <c r="NS30" s="71"/>
      <c r="NT30" s="71"/>
      <c r="NU30" s="71"/>
      <c r="NV30" s="71"/>
      <c r="NW30" s="71"/>
      <c r="NX30" s="71"/>
      <c r="NY30" s="71"/>
      <c r="NZ30" s="71"/>
      <c r="OA30" s="71"/>
      <c r="OB30" s="71"/>
      <c r="OC30" s="71"/>
      <c r="OD30" s="71"/>
      <c r="OE30" s="71"/>
      <c r="OF30" s="71"/>
      <c r="OG30" s="71"/>
      <c r="OH30" s="71"/>
      <c r="OI30" s="71"/>
      <c r="OJ30" s="71"/>
      <c r="OK30" s="71"/>
      <c r="OL30" s="71"/>
      <c r="OM30" s="71"/>
      <c r="ON30" s="71"/>
      <c r="OO30" s="71"/>
      <c r="OP30" s="71"/>
      <c r="OQ30" s="71"/>
      <c r="OR30" s="71"/>
      <c r="OS30" s="71"/>
      <c r="OT30" s="71"/>
      <c r="OU30" s="71"/>
      <c r="OV30" s="71"/>
      <c r="OW30" s="71"/>
      <c r="OX30" s="71"/>
      <c r="OY30" s="71"/>
      <c r="OZ30" s="71"/>
      <c r="PA30" s="71"/>
      <c r="PB30" s="71"/>
      <c r="PC30" s="71"/>
      <c r="PD30" s="71"/>
      <c r="PE30" s="71"/>
      <c r="PF30" s="71"/>
      <c r="PG30" s="71"/>
      <c r="PH30" s="71"/>
      <c r="PI30" s="71"/>
      <c r="PJ30" s="71"/>
      <c r="PK30" s="71"/>
      <c r="PL30" s="71"/>
      <c r="PM30" s="71"/>
      <c r="PN30" s="71"/>
      <c r="PO30" s="71"/>
      <c r="PP30" s="71"/>
      <c r="PQ30" s="71"/>
      <c r="PR30" s="71"/>
      <c r="PS30" s="71"/>
      <c r="PT30" s="71"/>
      <c r="PU30" s="71"/>
      <c r="PV30" s="71"/>
      <c r="PW30" s="71"/>
      <c r="PX30" s="71"/>
      <c r="PY30" s="71"/>
      <c r="PZ30" s="71"/>
      <c r="QA30" s="71"/>
      <c r="QB30" s="71"/>
      <c r="QC30" s="71"/>
      <c r="QD30" s="71"/>
      <c r="QE30" s="71"/>
      <c r="QF30" s="71"/>
      <c r="QG30" s="71"/>
      <c r="QH30" s="71"/>
      <c r="QI30" s="71"/>
      <c r="QJ30" s="71"/>
      <c r="QK30" s="71"/>
      <c r="QL30" s="71"/>
      <c r="QM30" s="71"/>
      <c r="QN30" s="71"/>
      <c r="QO30" s="71"/>
      <c r="QP30" s="71"/>
      <c r="QQ30" s="71"/>
      <c r="QR30" s="71"/>
      <c r="QS30" s="71"/>
      <c r="QT30" s="71"/>
      <c r="QU30" s="71"/>
      <c r="QV30" s="71"/>
      <c r="QW30" s="71"/>
      <c r="QX30" s="71"/>
      <c r="QY30" s="71"/>
      <c r="QZ30" s="71"/>
      <c r="RA30" s="71"/>
      <c r="RB30" s="71"/>
      <c r="RC30" s="71"/>
      <c r="RD30" s="71"/>
      <c r="RE30" s="71"/>
      <c r="RF30" s="71"/>
      <c r="RG30" s="71"/>
      <c r="RH30" s="71"/>
      <c r="RI30" s="71"/>
      <c r="RJ30" s="71"/>
      <c r="RK30" s="71"/>
      <c r="RL30" s="71"/>
      <c r="RM30" s="71"/>
      <c r="RN30" s="71"/>
      <c r="RO30" s="71"/>
      <c r="RP30" s="71"/>
      <c r="RQ30" s="71"/>
      <c r="RR30" s="71"/>
      <c r="RS30" s="71"/>
      <c r="RT30" s="71"/>
      <c r="RU30" s="71"/>
      <c r="RV30" s="71"/>
      <c r="RW30" s="71"/>
      <c r="RX30" s="71"/>
      <c r="RY30" s="71"/>
      <c r="RZ30" s="71"/>
      <c r="SA30" s="71"/>
      <c r="SB30" s="71"/>
      <c r="SC30" s="71"/>
      <c r="SD30" s="71"/>
      <c r="SE30" s="71"/>
      <c r="SF30" s="71"/>
      <c r="SG30" s="71"/>
      <c r="SH30" s="71"/>
      <c r="SI30" s="71"/>
      <c r="SJ30" s="71"/>
      <c r="SK30" s="71"/>
      <c r="SL30" s="71"/>
      <c r="SM30" s="71"/>
      <c r="SN30" s="71"/>
      <c r="SO30" s="71"/>
      <c r="SP30" s="71"/>
      <c r="SQ30" s="71"/>
      <c r="SR30" s="71"/>
      <c r="SS30" s="71"/>
      <c r="ST30" s="71"/>
      <c r="SU30" s="71"/>
      <c r="SV30" s="71"/>
      <c r="SW30" s="71"/>
      <c r="SX30" s="71"/>
      <c r="SY30" s="71"/>
      <c r="SZ30" s="71"/>
      <c r="TA30" s="71"/>
      <c r="TB30" s="71"/>
      <c r="TC30" s="71"/>
      <c r="TD30" s="71"/>
      <c r="TE30" s="71"/>
      <c r="TF30" s="71"/>
      <c r="TG30" s="71"/>
      <c r="TH30" s="71"/>
      <c r="TI30" s="71"/>
      <c r="TJ30" s="71"/>
      <c r="TK30" s="71"/>
      <c r="TL30" s="71"/>
      <c r="TM30" s="71"/>
      <c r="TN30" s="71"/>
      <c r="TO30" s="71"/>
      <c r="TP30" s="71"/>
      <c r="TQ30" s="71"/>
      <c r="TR30" s="71"/>
      <c r="TS30" s="71"/>
      <c r="TT30" s="71"/>
      <c r="TU30" s="71"/>
      <c r="TV30" s="71"/>
      <c r="TW30" s="71"/>
      <c r="TX30" s="71"/>
      <c r="TY30" s="71"/>
      <c r="TZ30" s="71"/>
      <c r="UA30" s="71"/>
      <c r="UB30" s="71"/>
      <c r="UC30" s="71"/>
      <c r="UD30" s="71"/>
      <c r="UE30" s="71"/>
      <c r="UF30" s="71"/>
      <c r="UG30" s="71"/>
      <c r="UH30" s="71"/>
      <c r="UI30" s="71"/>
      <c r="UJ30" s="71"/>
      <c r="UK30" s="71"/>
      <c r="UL30" s="71"/>
      <c r="UM30" s="71"/>
      <c r="UN30" s="71"/>
      <c r="UO30" s="71"/>
      <c r="UP30" s="71"/>
      <c r="UQ30" s="71"/>
      <c r="UR30" s="71"/>
      <c r="US30" s="71"/>
      <c r="UT30" s="71"/>
      <c r="UU30" s="71"/>
      <c r="UV30" s="71"/>
      <c r="UW30" s="71"/>
      <c r="UX30" s="71"/>
      <c r="UY30" s="71"/>
      <c r="UZ30" s="71"/>
      <c r="VA30" s="71"/>
      <c r="VB30" s="71"/>
      <c r="VC30" s="71"/>
      <c r="VD30" s="71"/>
      <c r="VE30" s="71"/>
      <c r="VF30" s="71"/>
      <c r="VG30" s="71"/>
      <c r="VH30" s="71"/>
      <c r="VI30" s="71"/>
      <c r="VJ30" s="71"/>
      <c r="VK30" s="71"/>
      <c r="VL30" s="71"/>
      <c r="VM30" s="71"/>
      <c r="VN30" s="71"/>
      <c r="VO30" s="71"/>
      <c r="VP30" s="71"/>
      <c r="VQ30" s="71"/>
      <c r="VR30" s="71"/>
      <c r="VS30" s="71"/>
      <c r="VT30" s="71"/>
      <c r="VU30" s="71"/>
      <c r="VV30" s="71"/>
      <c r="VW30" s="71"/>
      <c r="VX30" s="71"/>
      <c r="VY30" s="71"/>
      <c r="VZ30" s="71"/>
      <c r="WA30" s="71"/>
      <c r="WB30" s="71"/>
      <c r="WC30" s="71"/>
      <c r="WD30" s="71"/>
      <c r="WE30" s="71"/>
      <c r="WF30" s="71"/>
      <c r="WG30" s="71"/>
      <c r="WH30" s="71"/>
      <c r="WI30" s="71"/>
      <c r="WJ30" s="71"/>
      <c r="WK30" s="71"/>
      <c r="WL30" s="71"/>
      <c r="WM30" s="71"/>
      <c r="WN30" s="71"/>
      <c r="WO30" s="71"/>
      <c r="WP30" s="71"/>
      <c r="WQ30" s="71"/>
      <c r="WR30" s="71"/>
      <c r="WS30" s="71"/>
      <c r="WT30" s="71"/>
      <c r="WU30" s="71"/>
      <c r="WV30" s="71"/>
      <c r="WW30" s="71"/>
      <c r="WX30" s="71"/>
      <c r="WY30" s="71"/>
      <c r="WZ30" s="71"/>
      <c r="XA30" s="71"/>
      <c r="XB30" s="71"/>
      <c r="XC30" s="71"/>
      <c r="XD30" s="71"/>
      <c r="XE30" s="71"/>
      <c r="XF30" s="71"/>
      <c r="XG30" s="71"/>
      <c r="XH30" s="71"/>
      <c r="XI30" s="71"/>
      <c r="XJ30" s="71"/>
      <c r="XK30" s="71"/>
      <c r="XL30" s="71"/>
      <c r="XM30" s="71"/>
      <c r="XN30" s="71"/>
      <c r="XO30" s="71"/>
      <c r="XP30" s="71"/>
      <c r="XQ30" s="71"/>
      <c r="XR30" s="71"/>
      <c r="XS30" s="71"/>
      <c r="XT30" s="71"/>
      <c r="XU30" s="71"/>
      <c r="XV30" s="71"/>
      <c r="XW30" s="71"/>
      <c r="XX30" s="71"/>
      <c r="XY30" s="71"/>
      <c r="XZ30" s="71"/>
      <c r="YA30" s="71"/>
      <c r="YB30" s="71"/>
      <c r="YC30" s="71"/>
      <c r="YD30" s="71"/>
      <c r="YE30" s="71"/>
      <c r="YF30" s="71"/>
      <c r="YG30" s="71"/>
      <c r="YH30" s="71"/>
      <c r="YI30" s="71"/>
      <c r="YJ30" s="71"/>
      <c r="YK30" s="71"/>
      <c r="YL30" s="71"/>
      <c r="YM30" s="71"/>
      <c r="YN30" s="71"/>
      <c r="YO30" s="71"/>
      <c r="YP30" s="71"/>
      <c r="YQ30" s="71"/>
      <c r="YR30" s="71"/>
      <c r="YS30" s="71"/>
      <c r="YT30" s="71"/>
      <c r="YU30" s="71"/>
      <c r="YV30" s="71"/>
      <c r="YW30" s="71"/>
      <c r="YX30" s="71"/>
      <c r="YY30" s="71"/>
      <c r="YZ30" s="71"/>
      <c r="ZA30" s="71"/>
      <c r="ZB30" s="71"/>
      <c r="ZC30" s="71"/>
      <c r="ZD30" s="71"/>
      <c r="ZE30" s="71"/>
      <c r="ZF30" s="71"/>
      <c r="ZG30" s="71"/>
      <c r="ZH30" s="71"/>
      <c r="ZI30" s="71"/>
      <c r="ZJ30" s="71"/>
      <c r="ZK30" s="71"/>
      <c r="ZL30" s="71"/>
      <c r="ZM30" s="71"/>
      <c r="ZN30" s="71"/>
      <c r="ZO30" s="71"/>
      <c r="ZP30" s="71"/>
      <c r="ZQ30" s="71"/>
      <c r="ZR30" s="71"/>
      <c r="ZS30" s="71"/>
      <c r="ZT30" s="71"/>
      <c r="ZU30" s="71"/>
      <c r="ZV30" s="71"/>
      <c r="ZW30" s="71"/>
      <c r="ZX30" s="71"/>
      <c r="ZY30" s="71"/>
      <c r="ZZ30" s="71"/>
      <c r="AAA30" s="71"/>
      <c r="AAB30" s="71"/>
      <c r="AAC30" s="71"/>
      <c r="AAD30" s="71"/>
      <c r="AAE30" s="71"/>
      <c r="AAF30" s="71"/>
      <c r="AAG30" s="71"/>
      <c r="AAH30" s="71"/>
      <c r="AAI30" s="71"/>
      <c r="AAJ30" s="71"/>
      <c r="AAK30" s="71"/>
      <c r="AAL30" s="71"/>
      <c r="AAM30" s="71"/>
      <c r="AAN30" s="71"/>
      <c r="AAO30" s="71"/>
      <c r="AAP30" s="71"/>
      <c r="AAQ30" s="71"/>
      <c r="AAR30" s="71"/>
      <c r="AAS30" s="71"/>
      <c r="AAT30" s="71"/>
      <c r="AAU30" s="71"/>
      <c r="AAV30" s="71"/>
      <c r="AAW30" s="71"/>
      <c r="AAX30" s="71"/>
      <c r="AAY30" s="71"/>
      <c r="AAZ30" s="71"/>
      <c r="ABA30" s="71"/>
      <c r="ABB30" s="71"/>
      <c r="ABC30" s="71"/>
      <c r="ABD30" s="71"/>
      <c r="ABE30" s="71"/>
      <c r="ABF30" s="71"/>
      <c r="ABG30" s="71"/>
      <c r="ABH30" s="71"/>
      <c r="ABI30" s="71"/>
      <c r="ABJ30" s="71"/>
      <c r="ABK30" s="71"/>
      <c r="ABL30" s="71"/>
      <c r="ABM30" s="71"/>
      <c r="ABN30" s="71"/>
      <c r="ABO30" s="71"/>
      <c r="ABP30" s="71"/>
      <c r="ABQ30" s="71"/>
      <c r="ABR30" s="71"/>
      <c r="ABS30" s="71"/>
      <c r="ABT30" s="71"/>
      <c r="ABU30" s="71"/>
      <c r="ABV30" s="71"/>
      <c r="ABW30" s="71"/>
      <c r="ABX30" s="71"/>
      <c r="ABY30" s="71"/>
      <c r="ABZ30" s="71"/>
      <c r="ACA30" s="71"/>
      <c r="ACB30" s="71"/>
      <c r="ACC30" s="71"/>
      <c r="ACD30" s="71"/>
      <c r="ACE30" s="71"/>
      <c r="ACF30" s="71"/>
      <c r="ACG30" s="71"/>
      <c r="ACH30" s="71"/>
      <c r="ACI30" s="71"/>
      <c r="ACJ30" s="71"/>
      <c r="ACK30" s="71"/>
      <c r="ACL30" s="71"/>
      <c r="ACM30" s="71"/>
      <c r="ACN30" s="71"/>
      <c r="ACO30" s="71"/>
      <c r="ACP30" s="71"/>
      <c r="ACQ30" s="71"/>
      <c r="ACR30" s="71"/>
      <c r="ACS30" s="71"/>
      <c r="ACT30" s="71"/>
      <c r="ACU30" s="71"/>
      <c r="ACV30" s="71"/>
      <c r="ACW30" s="71"/>
      <c r="ACX30" s="71"/>
      <c r="ACY30" s="71"/>
      <c r="ACZ30" s="71"/>
      <c r="ADA30" s="71"/>
      <c r="ADB30" s="71"/>
      <c r="ADC30" s="71"/>
      <c r="ADD30" s="71"/>
      <c r="ADE30" s="71"/>
      <c r="ADF30" s="71"/>
      <c r="ADG30" s="71"/>
      <c r="ADH30" s="71"/>
      <c r="ADI30" s="71"/>
      <c r="ADJ30" s="71"/>
      <c r="ADK30" s="71"/>
      <c r="ADL30" s="71"/>
      <c r="ADM30" s="71"/>
      <c r="ADN30" s="71"/>
      <c r="ADO30" s="71"/>
      <c r="ADP30" s="71"/>
      <c r="ADQ30" s="71"/>
      <c r="ADR30" s="71"/>
      <c r="ADS30" s="71"/>
      <c r="ADT30" s="71"/>
      <c r="ADU30" s="71"/>
      <c r="ADV30" s="71"/>
      <c r="ADW30" s="71"/>
      <c r="ADX30" s="71"/>
      <c r="ADY30" s="71"/>
      <c r="ADZ30" s="71"/>
      <c r="AEA30" s="71"/>
      <c r="AEB30" s="71"/>
      <c r="AEC30" s="71"/>
      <c r="AED30" s="71"/>
      <c r="AEE30" s="71"/>
      <c r="AEF30" s="71"/>
      <c r="AEG30" s="71"/>
      <c r="AEH30" s="71"/>
      <c r="AEI30" s="71"/>
      <c r="AEJ30" s="71"/>
      <c r="AEK30" s="71"/>
      <c r="AEL30" s="71"/>
      <c r="AEM30" s="71"/>
      <c r="AEN30" s="71"/>
      <c r="AEO30" s="71"/>
      <c r="AEP30" s="71"/>
      <c r="AEQ30" s="71"/>
      <c r="AER30" s="71"/>
      <c r="AES30" s="71"/>
      <c r="AET30" s="71"/>
      <c r="AEU30" s="71"/>
      <c r="AEV30" s="71"/>
      <c r="AEW30" s="71"/>
      <c r="AEX30" s="71"/>
      <c r="AEY30" s="71"/>
      <c r="AEZ30" s="71"/>
      <c r="AFA30" s="71"/>
      <c r="AFB30" s="71"/>
      <c r="AFC30" s="71"/>
      <c r="AFD30" s="71"/>
      <c r="AFE30" s="71"/>
      <c r="AFF30" s="71"/>
      <c r="AFG30" s="71"/>
      <c r="AFH30" s="71"/>
      <c r="AFI30" s="71"/>
      <c r="AFJ30" s="71"/>
      <c r="AFK30" s="71"/>
      <c r="AFL30" s="71"/>
      <c r="AFM30" s="71"/>
      <c r="AFN30" s="71"/>
      <c r="AFO30" s="71"/>
      <c r="AFP30" s="71"/>
      <c r="AFQ30" s="71"/>
      <c r="AFR30" s="71"/>
      <c r="AFS30" s="71"/>
      <c r="AFT30" s="71"/>
      <c r="AFU30" s="71"/>
      <c r="AFV30" s="71"/>
      <c r="AFW30" s="71"/>
      <c r="AFX30" s="71"/>
      <c r="AFY30" s="71"/>
      <c r="AFZ30" s="71"/>
      <c r="AGA30" s="71"/>
      <c r="AGB30" s="71"/>
      <c r="AGC30" s="71"/>
      <c r="AGD30" s="71"/>
      <c r="AGE30" s="71"/>
      <c r="AGF30" s="71"/>
      <c r="AGG30" s="71"/>
      <c r="AGH30" s="71"/>
      <c r="AGI30" s="71"/>
      <c r="AGJ30" s="71"/>
      <c r="AGK30" s="71"/>
      <c r="AGL30" s="71"/>
      <c r="AGM30" s="71"/>
      <c r="AGN30" s="71"/>
      <c r="AGO30" s="71"/>
      <c r="AGP30" s="71"/>
      <c r="AGQ30" s="71"/>
      <c r="AGR30" s="71"/>
      <c r="AGS30" s="71"/>
      <c r="AGT30" s="71"/>
      <c r="AGU30" s="71"/>
      <c r="AGV30" s="71"/>
      <c r="AGW30" s="71"/>
      <c r="AGX30" s="71"/>
      <c r="AGY30" s="71"/>
      <c r="AGZ30" s="71"/>
      <c r="AHA30" s="71"/>
      <c r="AHB30" s="71"/>
      <c r="AHC30" s="71"/>
      <c r="AHD30" s="71"/>
      <c r="AHE30" s="71"/>
      <c r="AHF30" s="71"/>
      <c r="AHG30" s="71"/>
      <c r="AHH30" s="71"/>
      <c r="AHI30" s="71"/>
      <c r="AHJ30" s="71"/>
      <c r="AHK30" s="71"/>
      <c r="AHL30" s="71"/>
      <c r="AHM30" s="71"/>
      <c r="AHN30" s="71"/>
      <c r="AHO30" s="71"/>
      <c r="AHP30" s="71"/>
      <c r="AHQ30" s="71"/>
      <c r="AHR30" s="71"/>
      <c r="AHS30" s="71"/>
      <c r="AHT30" s="71"/>
      <c r="AHU30" s="71"/>
      <c r="AHV30" s="71"/>
      <c r="AHW30" s="71"/>
      <c r="AHX30" s="71"/>
      <c r="AHY30" s="71"/>
      <c r="AHZ30" s="71"/>
      <c r="AIA30" s="71"/>
      <c r="AIB30" s="71"/>
      <c r="AIC30" s="71"/>
      <c r="AID30" s="71"/>
      <c r="AIE30" s="71"/>
      <c r="AIF30" s="71"/>
      <c r="AIG30" s="71"/>
      <c r="AIH30" s="71"/>
      <c r="AII30" s="71"/>
      <c r="AIJ30" s="71"/>
      <c r="AIK30" s="71"/>
      <c r="AIL30" s="71"/>
      <c r="AIM30" s="71"/>
      <c r="AIN30" s="71"/>
      <c r="AIO30" s="71"/>
      <c r="AIP30" s="71"/>
      <c r="AIQ30" s="71"/>
      <c r="AIR30" s="71"/>
      <c r="AIS30" s="71"/>
      <c r="AIT30" s="71"/>
      <c r="AIU30" s="71"/>
      <c r="AIV30" s="71"/>
      <c r="AIW30" s="71"/>
      <c r="AIX30" s="71"/>
      <c r="AIY30" s="71"/>
      <c r="AIZ30" s="71"/>
      <c r="AJA30" s="71"/>
      <c r="AJB30" s="71"/>
      <c r="AJC30" s="71"/>
      <c r="AJD30" s="71"/>
      <c r="AJE30" s="71"/>
      <c r="AJF30" s="71"/>
      <c r="AJG30" s="71"/>
      <c r="AJH30" s="71"/>
      <c r="AJI30" s="71"/>
      <c r="AJJ30" s="71"/>
      <c r="AJK30" s="71"/>
      <c r="AJL30" s="71"/>
      <c r="AJM30" s="71"/>
      <c r="AJN30" s="71"/>
      <c r="AJO30" s="71"/>
      <c r="AJP30" s="71"/>
      <c r="AJQ30" s="71"/>
      <c r="AJR30" s="71"/>
      <c r="AJS30" s="71"/>
      <c r="AJT30" s="71"/>
      <c r="AJU30" s="71"/>
      <c r="AJV30" s="71"/>
      <c r="AJW30" s="71"/>
      <c r="AJX30" s="71"/>
      <c r="AJY30" s="71"/>
      <c r="AJZ30" s="71"/>
      <c r="AKA30" s="71"/>
      <c r="AKB30" s="71"/>
      <c r="AKC30" s="71"/>
      <c r="AKD30" s="71"/>
      <c r="AKE30" s="71"/>
      <c r="AKF30" s="71"/>
      <c r="AKG30" s="71"/>
      <c r="AKH30" s="71"/>
      <c r="AKI30" s="71"/>
      <c r="AKJ30" s="71"/>
      <c r="AKK30" s="71"/>
      <c r="AKL30" s="71"/>
      <c r="AKM30" s="71"/>
      <c r="AKN30" s="71"/>
      <c r="AKO30" s="71"/>
      <c r="AKP30" s="71"/>
      <c r="AKQ30" s="71"/>
      <c r="AKR30" s="71"/>
      <c r="AKS30" s="71"/>
      <c r="AKT30" s="71"/>
      <c r="AKU30" s="71"/>
      <c r="AKV30" s="71"/>
      <c r="AKW30" s="71"/>
      <c r="AKX30" s="71"/>
      <c r="AKY30" s="71"/>
      <c r="AKZ30" s="71"/>
      <c r="ALA30" s="71"/>
      <c r="ALB30" s="71"/>
      <c r="ALC30" s="71"/>
      <c r="ALD30" s="71"/>
      <c r="ALE30" s="71"/>
      <c r="ALF30" s="71"/>
      <c r="ALG30" s="71"/>
      <c r="ALH30" s="71"/>
      <c r="ALI30" s="71"/>
      <c r="ALJ30" s="71"/>
      <c r="ALK30" s="71"/>
      <c r="ALL30" s="71"/>
      <c r="ALM30" s="71"/>
      <c r="ALN30" s="71"/>
      <c r="ALO30" s="71"/>
      <c r="ALP30" s="71"/>
      <c r="ALQ30" s="71"/>
      <c r="ALR30" s="71"/>
      <c r="ALS30" s="71"/>
      <c r="ALT30" s="71"/>
      <c r="ALU30" s="71"/>
      <c r="ALV30" s="71"/>
      <c r="ALW30" s="71"/>
      <c r="ALX30" s="71"/>
      <c r="ALY30" s="71"/>
      <c r="ALZ30" s="71"/>
      <c r="AMA30" s="71"/>
      <c r="AMB30" s="71"/>
      <c r="AMC30" s="71"/>
      <c r="AMD30" s="71"/>
      <c r="AME30" s="71"/>
      <c r="AMF30" s="71"/>
      <c r="AMG30" s="71"/>
      <c r="AMH30" s="71"/>
      <c r="AMI30" s="71"/>
      <c r="AMJ30" s="71"/>
    </row>
    <row r="31" spans="1:1024" s="72" customFormat="1" ht="34.5" customHeight="1" x14ac:dyDescent="0.2">
      <c r="A31" s="39"/>
      <c r="B31" s="48"/>
      <c r="C31" s="68"/>
      <c r="D31" s="40"/>
      <c r="E31" s="69"/>
      <c r="F31" s="40"/>
      <c r="G31" s="59"/>
      <c r="H31" s="40"/>
      <c r="I31" s="64"/>
      <c r="J31" s="56"/>
      <c r="K31" s="39"/>
      <c r="L31" s="49"/>
      <c r="M31" s="39"/>
      <c r="N31" s="39"/>
      <c r="O31" s="53"/>
      <c r="P31" s="53"/>
      <c r="Q31" s="40"/>
      <c r="R31" s="40"/>
      <c r="S31" s="70"/>
      <c r="T31" s="70"/>
      <c r="U31" s="70"/>
      <c r="V31" s="40"/>
      <c r="W31" s="73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71"/>
      <c r="EB31" s="71"/>
      <c r="EC31" s="71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71"/>
      <c r="EO31" s="71"/>
      <c r="EP31" s="71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71"/>
      <c r="FB31" s="71"/>
      <c r="FC31" s="71"/>
      <c r="FD31" s="71"/>
      <c r="FE31" s="71"/>
      <c r="FF31" s="71"/>
      <c r="FG31" s="71"/>
      <c r="FH31" s="71"/>
      <c r="FI31" s="71"/>
      <c r="FJ31" s="71"/>
      <c r="FK31" s="71"/>
      <c r="FL31" s="71"/>
      <c r="FM31" s="71"/>
      <c r="FN31" s="71"/>
      <c r="FO31" s="71"/>
      <c r="FP31" s="71"/>
      <c r="FQ31" s="71"/>
      <c r="FR31" s="71"/>
      <c r="FS31" s="71"/>
      <c r="FT31" s="71"/>
      <c r="FU31" s="71"/>
      <c r="FV31" s="71"/>
      <c r="FW31" s="71"/>
      <c r="FX31" s="71"/>
      <c r="FY31" s="71"/>
      <c r="FZ31" s="71"/>
      <c r="GA31" s="71"/>
      <c r="GB31" s="71"/>
      <c r="GC31" s="71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71"/>
      <c r="GO31" s="71"/>
      <c r="GP31" s="71"/>
      <c r="GQ31" s="71"/>
      <c r="GR31" s="71"/>
      <c r="GS31" s="71"/>
      <c r="GT31" s="71"/>
      <c r="GU31" s="71"/>
      <c r="GV31" s="71"/>
      <c r="GW31" s="71"/>
      <c r="GX31" s="71"/>
      <c r="GY31" s="71"/>
      <c r="GZ31" s="71"/>
      <c r="HA31" s="71"/>
      <c r="HB31" s="71"/>
      <c r="HC31" s="71"/>
      <c r="HD31" s="71"/>
      <c r="HE31" s="71"/>
      <c r="HF31" s="71"/>
      <c r="HG31" s="71"/>
      <c r="HH31" s="71"/>
      <c r="HI31" s="71"/>
      <c r="HJ31" s="71"/>
      <c r="HK31" s="71"/>
      <c r="HL31" s="71"/>
      <c r="HM31" s="71"/>
      <c r="HN31" s="71"/>
      <c r="HO31" s="71"/>
      <c r="HP31" s="71"/>
      <c r="HQ31" s="71"/>
      <c r="HR31" s="71"/>
      <c r="HS31" s="71"/>
      <c r="HT31" s="71"/>
      <c r="HU31" s="71"/>
      <c r="HV31" s="71"/>
      <c r="HW31" s="71"/>
      <c r="HX31" s="71"/>
      <c r="HY31" s="71"/>
      <c r="HZ31" s="71"/>
      <c r="IA31" s="71"/>
      <c r="IB31" s="71"/>
      <c r="IC31" s="71"/>
      <c r="ID31" s="71"/>
      <c r="IE31" s="71"/>
      <c r="IF31" s="71"/>
      <c r="IG31" s="71"/>
      <c r="IH31" s="71"/>
      <c r="II31" s="71"/>
      <c r="IJ31" s="71"/>
      <c r="IK31" s="71"/>
      <c r="IL31" s="71"/>
      <c r="IM31" s="71"/>
      <c r="IN31" s="71"/>
      <c r="IO31" s="71"/>
      <c r="IP31" s="71"/>
      <c r="IQ31" s="71"/>
      <c r="IR31" s="71"/>
      <c r="IS31" s="71"/>
      <c r="IT31" s="71"/>
      <c r="IU31" s="71"/>
      <c r="IV31" s="71"/>
      <c r="IW31" s="71"/>
      <c r="IX31" s="71"/>
      <c r="IY31" s="71"/>
      <c r="IZ31" s="71"/>
      <c r="JA31" s="71"/>
      <c r="JB31" s="71"/>
      <c r="JC31" s="71"/>
      <c r="JD31" s="71"/>
      <c r="JE31" s="71"/>
      <c r="JF31" s="71"/>
      <c r="JG31" s="71"/>
      <c r="JH31" s="71"/>
      <c r="JI31" s="71"/>
      <c r="JJ31" s="71"/>
      <c r="JK31" s="71"/>
      <c r="JL31" s="71"/>
      <c r="JM31" s="71"/>
      <c r="JN31" s="71"/>
      <c r="JO31" s="71"/>
      <c r="JP31" s="71"/>
      <c r="JQ31" s="71"/>
      <c r="JR31" s="71"/>
      <c r="JS31" s="71"/>
      <c r="JT31" s="71"/>
      <c r="JU31" s="71"/>
      <c r="JV31" s="71"/>
      <c r="JW31" s="71"/>
      <c r="JX31" s="71"/>
      <c r="JY31" s="71"/>
      <c r="JZ31" s="71"/>
      <c r="KA31" s="71"/>
      <c r="KB31" s="71"/>
      <c r="KC31" s="71"/>
      <c r="KD31" s="71"/>
      <c r="KE31" s="71"/>
      <c r="KF31" s="71"/>
      <c r="KG31" s="71"/>
      <c r="KH31" s="71"/>
      <c r="KI31" s="71"/>
      <c r="KJ31" s="71"/>
      <c r="KK31" s="71"/>
      <c r="KL31" s="71"/>
      <c r="KM31" s="71"/>
      <c r="KN31" s="71"/>
      <c r="KO31" s="71"/>
      <c r="KP31" s="71"/>
      <c r="KQ31" s="71"/>
      <c r="KR31" s="71"/>
      <c r="KS31" s="71"/>
      <c r="KT31" s="71"/>
      <c r="KU31" s="71"/>
      <c r="KV31" s="71"/>
      <c r="KW31" s="71"/>
      <c r="KX31" s="71"/>
      <c r="KY31" s="71"/>
      <c r="KZ31" s="71"/>
      <c r="LA31" s="71"/>
      <c r="LB31" s="71"/>
      <c r="LC31" s="71"/>
      <c r="LD31" s="71"/>
      <c r="LE31" s="71"/>
      <c r="LF31" s="71"/>
      <c r="LG31" s="71"/>
      <c r="LH31" s="71"/>
      <c r="LI31" s="71"/>
      <c r="LJ31" s="71"/>
      <c r="LK31" s="71"/>
      <c r="LL31" s="71"/>
      <c r="LM31" s="71"/>
      <c r="LN31" s="71"/>
      <c r="LO31" s="71"/>
      <c r="LP31" s="71"/>
      <c r="LQ31" s="71"/>
      <c r="LR31" s="71"/>
      <c r="LS31" s="71"/>
      <c r="LT31" s="71"/>
      <c r="LU31" s="71"/>
      <c r="LV31" s="71"/>
      <c r="LW31" s="71"/>
      <c r="LX31" s="71"/>
      <c r="LY31" s="71"/>
      <c r="LZ31" s="71"/>
      <c r="MA31" s="71"/>
      <c r="MB31" s="71"/>
      <c r="MC31" s="71"/>
      <c r="MD31" s="71"/>
      <c r="ME31" s="71"/>
      <c r="MF31" s="71"/>
      <c r="MG31" s="71"/>
      <c r="MH31" s="71"/>
      <c r="MI31" s="71"/>
      <c r="MJ31" s="71"/>
      <c r="MK31" s="71"/>
      <c r="ML31" s="71"/>
      <c r="MM31" s="71"/>
      <c r="MN31" s="71"/>
      <c r="MO31" s="71"/>
      <c r="MP31" s="71"/>
      <c r="MQ31" s="71"/>
      <c r="MR31" s="71"/>
      <c r="MS31" s="71"/>
      <c r="MT31" s="71"/>
      <c r="MU31" s="71"/>
      <c r="MV31" s="71"/>
      <c r="MW31" s="71"/>
      <c r="MX31" s="71"/>
      <c r="MY31" s="71"/>
      <c r="MZ31" s="71"/>
      <c r="NA31" s="71"/>
      <c r="NB31" s="71"/>
      <c r="NC31" s="71"/>
      <c r="ND31" s="71"/>
      <c r="NE31" s="71"/>
      <c r="NF31" s="71"/>
      <c r="NG31" s="71"/>
      <c r="NH31" s="71"/>
      <c r="NI31" s="71"/>
      <c r="NJ31" s="71"/>
      <c r="NK31" s="71"/>
      <c r="NL31" s="71"/>
      <c r="NM31" s="71"/>
      <c r="NN31" s="71"/>
      <c r="NO31" s="71"/>
      <c r="NP31" s="71"/>
      <c r="NQ31" s="71"/>
      <c r="NR31" s="71"/>
      <c r="NS31" s="71"/>
      <c r="NT31" s="71"/>
      <c r="NU31" s="71"/>
      <c r="NV31" s="71"/>
      <c r="NW31" s="71"/>
      <c r="NX31" s="71"/>
      <c r="NY31" s="71"/>
      <c r="NZ31" s="71"/>
      <c r="OA31" s="71"/>
      <c r="OB31" s="71"/>
      <c r="OC31" s="71"/>
      <c r="OD31" s="71"/>
      <c r="OE31" s="71"/>
      <c r="OF31" s="71"/>
      <c r="OG31" s="71"/>
      <c r="OH31" s="71"/>
      <c r="OI31" s="71"/>
      <c r="OJ31" s="71"/>
      <c r="OK31" s="71"/>
      <c r="OL31" s="71"/>
      <c r="OM31" s="71"/>
      <c r="ON31" s="71"/>
      <c r="OO31" s="71"/>
      <c r="OP31" s="71"/>
      <c r="OQ31" s="71"/>
      <c r="OR31" s="71"/>
      <c r="OS31" s="71"/>
      <c r="OT31" s="71"/>
      <c r="OU31" s="71"/>
      <c r="OV31" s="71"/>
      <c r="OW31" s="71"/>
      <c r="OX31" s="71"/>
      <c r="OY31" s="71"/>
      <c r="OZ31" s="71"/>
      <c r="PA31" s="71"/>
      <c r="PB31" s="71"/>
      <c r="PC31" s="71"/>
      <c r="PD31" s="71"/>
      <c r="PE31" s="71"/>
      <c r="PF31" s="71"/>
      <c r="PG31" s="71"/>
      <c r="PH31" s="71"/>
      <c r="PI31" s="71"/>
      <c r="PJ31" s="71"/>
      <c r="PK31" s="71"/>
      <c r="PL31" s="71"/>
      <c r="PM31" s="71"/>
      <c r="PN31" s="71"/>
      <c r="PO31" s="71"/>
      <c r="PP31" s="71"/>
      <c r="PQ31" s="71"/>
      <c r="PR31" s="71"/>
      <c r="PS31" s="71"/>
      <c r="PT31" s="71"/>
      <c r="PU31" s="71"/>
      <c r="PV31" s="71"/>
      <c r="PW31" s="71"/>
      <c r="PX31" s="71"/>
      <c r="PY31" s="71"/>
      <c r="PZ31" s="71"/>
      <c r="QA31" s="71"/>
      <c r="QB31" s="71"/>
      <c r="QC31" s="71"/>
      <c r="QD31" s="71"/>
      <c r="QE31" s="71"/>
      <c r="QF31" s="71"/>
      <c r="QG31" s="71"/>
      <c r="QH31" s="71"/>
      <c r="QI31" s="71"/>
      <c r="QJ31" s="71"/>
      <c r="QK31" s="71"/>
      <c r="QL31" s="71"/>
      <c r="QM31" s="71"/>
      <c r="QN31" s="71"/>
      <c r="QO31" s="71"/>
      <c r="QP31" s="71"/>
      <c r="QQ31" s="71"/>
      <c r="QR31" s="71"/>
      <c r="QS31" s="71"/>
      <c r="QT31" s="71"/>
      <c r="QU31" s="71"/>
      <c r="QV31" s="71"/>
      <c r="QW31" s="71"/>
      <c r="QX31" s="71"/>
      <c r="QY31" s="71"/>
      <c r="QZ31" s="71"/>
      <c r="RA31" s="71"/>
      <c r="RB31" s="71"/>
      <c r="RC31" s="71"/>
      <c r="RD31" s="71"/>
      <c r="RE31" s="71"/>
      <c r="RF31" s="71"/>
      <c r="RG31" s="71"/>
      <c r="RH31" s="71"/>
      <c r="RI31" s="71"/>
      <c r="RJ31" s="71"/>
      <c r="RK31" s="71"/>
      <c r="RL31" s="71"/>
      <c r="RM31" s="71"/>
      <c r="RN31" s="71"/>
      <c r="RO31" s="71"/>
      <c r="RP31" s="71"/>
      <c r="RQ31" s="71"/>
      <c r="RR31" s="71"/>
      <c r="RS31" s="71"/>
      <c r="RT31" s="71"/>
      <c r="RU31" s="71"/>
      <c r="RV31" s="71"/>
      <c r="RW31" s="71"/>
      <c r="RX31" s="71"/>
      <c r="RY31" s="71"/>
      <c r="RZ31" s="71"/>
      <c r="SA31" s="71"/>
      <c r="SB31" s="71"/>
      <c r="SC31" s="71"/>
      <c r="SD31" s="71"/>
      <c r="SE31" s="71"/>
      <c r="SF31" s="71"/>
      <c r="SG31" s="71"/>
      <c r="SH31" s="71"/>
      <c r="SI31" s="71"/>
      <c r="SJ31" s="71"/>
      <c r="SK31" s="71"/>
      <c r="SL31" s="71"/>
      <c r="SM31" s="71"/>
      <c r="SN31" s="71"/>
      <c r="SO31" s="71"/>
      <c r="SP31" s="71"/>
      <c r="SQ31" s="71"/>
      <c r="SR31" s="71"/>
      <c r="SS31" s="71"/>
      <c r="ST31" s="71"/>
      <c r="SU31" s="71"/>
      <c r="SV31" s="71"/>
      <c r="SW31" s="71"/>
      <c r="SX31" s="71"/>
      <c r="SY31" s="71"/>
      <c r="SZ31" s="71"/>
      <c r="TA31" s="71"/>
      <c r="TB31" s="71"/>
      <c r="TC31" s="71"/>
      <c r="TD31" s="71"/>
      <c r="TE31" s="71"/>
      <c r="TF31" s="71"/>
      <c r="TG31" s="71"/>
      <c r="TH31" s="71"/>
      <c r="TI31" s="71"/>
      <c r="TJ31" s="71"/>
      <c r="TK31" s="71"/>
      <c r="TL31" s="71"/>
      <c r="TM31" s="71"/>
      <c r="TN31" s="71"/>
      <c r="TO31" s="71"/>
      <c r="TP31" s="71"/>
      <c r="TQ31" s="71"/>
      <c r="TR31" s="71"/>
      <c r="TS31" s="71"/>
      <c r="TT31" s="71"/>
      <c r="TU31" s="71"/>
      <c r="TV31" s="71"/>
      <c r="TW31" s="71"/>
      <c r="TX31" s="71"/>
      <c r="TY31" s="71"/>
      <c r="TZ31" s="71"/>
      <c r="UA31" s="71"/>
      <c r="UB31" s="71"/>
      <c r="UC31" s="71"/>
      <c r="UD31" s="71"/>
      <c r="UE31" s="71"/>
      <c r="UF31" s="71"/>
      <c r="UG31" s="71"/>
      <c r="UH31" s="71"/>
      <c r="UI31" s="71"/>
      <c r="UJ31" s="71"/>
      <c r="UK31" s="71"/>
      <c r="UL31" s="71"/>
      <c r="UM31" s="71"/>
      <c r="UN31" s="71"/>
      <c r="UO31" s="71"/>
      <c r="UP31" s="71"/>
      <c r="UQ31" s="71"/>
      <c r="UR31" s="71"/>
      <c r="US31" s="71"/>
      <c r="UT31" s="71"/>
      <c r="UU31" s="71"/>
      <c r="UV31" s="71"/>
      <c r="UW31" s="71"/>
      <c r="UX31" s="71"/>
      <c r="UY31" s="71"/>
      <c r="UZ31" s="71"/>
      <c r="VA31" s="71"/>
      <c r="VB31" s="71"/>
      <c r="VC31" s="71"/>
      <c r="VD31" s="71"/>
      <c r="VE31" s="71"/>
      <c r="VF31" s="71"/>
      <c r="VG31" s="71"/>
      <c r="VH31" s="71"/>
      <c r="VI31" s="71"/>
      <c r="VJ31" s="71"/>
      <c r="VK31" s="71"/>
      <c r="VL31" s="71"/>
      <c r="VM31" s="71"/>
      <c r="VN31" s="71"/>
      <c r="VO31" s="71"/>
      <c r="VP31" s="71"/>
      <c r="VQ31" s="71"/>
      <c r="VR31" s="71"/>
      <c r="VS31" s="71"/>
      <c r="VT31" s="71"/>
      <c r="VU31" s="71"/>
      <c r="VV31" s="71"/>
      <c r="VW31" s="71"/>
      <c r="VX31" s="71"/>
      <c r="VY31" s="71"/>
      <c r="VZ31" s="71"/>
      <c r="WA31" s="71"/>
      <c r="WB31" s="71"/>
      <c r="WC31" s="71"/>
      <c r="WD31" s="71"/>
      <c r="WE31" s="71"/>
      <c r="WF31" s="71"/>
      <c r="WG31" s="71"/>
      <c r="WH31" s="71"/>
      <c r="WI31" s="71"/>
      <c r="WJ31" s="71"/>
      <c r="WK31" s="71"/>
      <c r="WL31" s="71"/>
      <c r="WM31" s="71"/>
      <c r="WN31" s="71"/>
      <c r="WO31" s="71"/>
      <c r="WP31" s="71"/>
      <c r="WQ31" s="71"/>
      <c r="WR31" s="71"/>
      <c r="WS31" s="71"/>
      <c r="WT31" s="71"/>
      <c r="WU31" s="71"/>
      <c r="WV31" s="71"/>
      <c r="WW31" s="71"/>
      <c r="WX31" s="71"/>
      <c r="WY31" s="71"/>
      <c r="WZ31" s="71"/>
      <c r="XA31" s="71"/>
      <c r="XB31" s="71"/>
      <c r="XC31" s="71"/>
      <c r="XD31" s="71"/>
      <c r="XE31" s="71"/>
      <c r="XF31" s="71"/>
      <c r="XG31" s="71"/>
      <c r="XH31" s="71"/>
      <c r="XI31" s="71"/>
      <c r="XJ31" s="71"/>
      <c r="XK31" s="71"/>
      <c r="XL31" s="71"/>
      <c r="XM31" s="71"/>
      <c r="XN31" s="71"/>
      <c r="XO31" s="71"/>
      <c r="XP31" s="71"/>
      <c r="XQ31" s="71"/>
      <c r="XR31" s="71"/>
      <c r="XS31" s="71"/>
      <c r="XT31" s="71"/>
      <c r="XU31" s="71"/>
      <c r="XV31" s="71"/>
      <c r="XW31" s="71"/>
      <c r="XX31" s="71"/>
      <c r="XY31" s="71"/>
      <c r="XZ31" s="71"/>
      <c r="YA31" s="71"/>
      <c r="YB31" s="71"/>
      <c r="YC31" s="71"/>
      <c r="YD31" s="71"/>
      <c r="YE31" s="71"/>
      <c r="YF31" s="71"/>
      <c r="YG31" s="71"/>
      <c r="YH31" s="71"/>
      <c r="YI31" s="71"/>
      <c r="YJ31" s="71"/>
      <c r="YK31" s="71"/>
      <c r="YL31" s="71"/>
      <c r="YM31" s="71"/>
      <c r="YN31" s="71"/>
      <c r="YO31" s="71"/>
      <c r="YP31" s="71"/>
      <c r="YQ31" s="71"/>
      <c r="YR31" s="71"/>
      <c r="YS31" s="71"/>
      <c r="YT31" s="71"/>
      <c r="YU31" s="71"/>
      <c r="YV31" s="71"/>
      <c r="YW31" s="71"/>
      <c r="YX31" s="71"/>
      <c r="YY31" s="71"/>
      <c r="YZ31" s="71"/>
      <c r="ZA31" s="71"/>
      <c r="ZB31" s="71"/>
      <c r="ZC31" s="71"/>
      <c r="ZD31" s="71"/>
      <c r="ZE31" s="71"/>
      <c r="ZF31" s="71"/>
      <c r="ZG31" s="71"/>
      <c r="ZH31" s="71"/>
      <c r="ZI31" s="71"/>
      <c r="ZJ31" s="71"/>
      <c r="ZK31" s="71"/>
      <c r="ZL31" s="71"/>
      <c r="ZM31" s="71"/>
      <c r="ZN31" s="71"/>
      <c r="ZO31" s="71"/>
      <c r="ZP31" s="71"/>
      <c r="ZQ31" s="71"/>
      <c r="ZR31" s="71"/>
      <c r="ZS31" s="71"/>
      <c r="ZT31" s="71"/>
      <c r="ZU31" s="71"/>
      <c r="ZV31" s="71"/>
      <c r="ZW31" s="71"/>
      <c r="ZX31" s="71"/>
      <c r="ZY31" s="71"/>
      <c r="ZZ31" s="71"/>
      <c r="AAA31" s="71"/>
      <c r="AAB31" s="71"/>
      <c r="AAC31" s="71"/>
      <c r="AAD31" s="71"/>
      <c r="AAE31" s="71"/>
      <c r="AAF31" s="71"/>
      <c r="AAG31" s="71"/>
      <c r="AAH31" s="71"/>
      <c r="AAI31" s="71"/>
      <c r="AAJ31" s="71"/>
      <c r="AAK31" s="71"/>
      <c r="AAL31" s="71"/>
      <c r="AAM31" s="71"/>
      <c r="AAN31" s="71"/>
      <c r="AAO31" s="71"/>
      <c r="AAP31" s="71"/>
      <c r="AAQ31" s="71"/>
      <c r="AAR31" s="71"/>
      <c r="AAS31" s="71"/>
      <c r="AAT31" s="71"/>
      <c r="AAU31" s="71"/>
      <c r="AAV31" s="71"/>
      <c r="AAW31" s="71"/>
      <c r="AAX31" s="71"/>
      <c r="AAY31" s="71"/>
      <c r="AAZ31" s="71"/>
      <c r="ABA31" s="71"/>
      <c r="ABB31" s="71"/>
      <c r="ABC31" s="71"/>
      <c r="ABD31" s="71"/>
      <c r="ABE31" s="71"/>
      <c r="ABF31" s="71"/>
      <c r="ABG31" s="71"/>
      <c r="ABH31" s="71"/>
      <c r="ABI31" s="71"/>
      <c r="ABJ31" s="71"/>
      <c r="ABK31" s="71"/>
      <c r="ABL31" s="71"/>
      <c r="ABM31" s="71"/>
      <c r="ABN31" s="71"/>
      <c r="ABO31" s="71"/>
      <c r="ABP31" s="71"/>
      <c r="ABQ31" s="71"/>
      <c r="ABR31" s="71"/>
      <c r="ABS31" s="71"/>
      <c r="ABT31" s="71"/>
      <c r="ABU31" s="71"/>
      <c r="ABV31" s="71"/>
      <c r="ABW31" s="71"/>
      <c r="ABX31" s="71"/>
      <c r="ABY31" s="71"/>
      <c r="ABZ31" s="71"/>
      <c r="ACA31" s="71"/>
      <c r="ACB31" s="71"/>
      <c r="ACC31" s="71"/>
      <c r="ACD31" s="71"/>
      <c r="ACE31" s="71"/>
      <c r="ACF31" s="71"/>
      <c r="ACG31" s="71"/>
      <c r="ACH31" s="71"/>
      <c r="ACI31" s="71"/>
      <c r="ACJ31" s="71"/>
      <c r="ACK31" s="71"/>
      <c r="ACL31" s="71"/>
      <c r="ACM31" s="71"/>
      <c r="ACN31" s="71"/>
      <c r="ACO31" s="71"/>
      <c r="ACP31" s="71"/>
      <c r="ACQ31" s="71"/>
      <c r="ACR31" s="71"/>
      <c r="ACS31" s="71"/>
      <c r="ACT31" s="71"/>
      <c r="ACU31" s="71"/>
      <c r="ACV31" s="71"/>
      <c r="ACW31" s="71"/>
      <c r="ACX31" s="71"/>
      <c r="ACY31" s="71"/>
      <c r="ACZ31" s="71"/>
      <c r="ADA31" s="71"/>
      <c r="ADB31" s="71"/>
      <c r="ADC31" s="71"/>
      <c r="ADD31" s="71"/>
      <c r="ADE31" s="71"/>
      <c r="ADF31" s="71"/>
      <c r="ADG31" s="71"/>
      <c r="ADH31" s="71"/>
      <c r="ADI31" s="71"/>
      <c r="ADJ31" s="71"/>
      <c r="ADK31" s="71"/>
      <c r="ADL31" s="71"/>
      <c r="ADM31" s="71"/>
      <c r="ADN31" s="71"/>
      <c r="ADO31" s="71"/>
      <c r="ADP31" s="71"/>
      <c r="ADQ31" s="71"/>
      <c r="ADR31" s="71"/>
      <c r="ADS31" s="71"/>
      <c r="ADT31" s="71"/>
      <c r="ADU31" s="71"/>
      <c r="ADV31" s="71"/>
      <c r="ADW31" s="71"/>
      <c r="ADX31" s="71"/>
      <c r="ADY31" s="71"/>
      <c r="ADZ31" s="71"/>
      <c r="AEA31" s="71"/>
      <c r="AEB31" s="71"/>
      <c r="AEC31" s="71"/>
      <c r="AED31" s="71"/>
      <c r="AEE31" s="71"/>
      <c r="AEF31" s="71"/>
      <c r="AEG31" s="71"/>
      <c r="AEH31" s="71"/>
      <c r="AEI31" s="71"/>
      <c r="AEJ31" s="71"/>
      <c r="AEK31" s="71"/>
      <c r="AEL31" s="71"/>
      <c r="AEM31" s="71"/>
      <c r="AEN31" s="71"/>
      <c r="AEO31" s="71"/>
      <c r="AEP31" s="71"/>
      <c r="AEQ31" s="71"/>
      <c r="AER31" s="71"/>
      <c r="AES31" s="71"/>
      <c r="AET31" s="71"/>
      <c r="AEU31" s="71"/>
      <c r="AEV31" s="71"/>
      <c r="AEW31" s="71"/>
      <c r="AEX31" s="71"/>
      <c r="AEY31" s="71"/>
      <c r="AEZ31" s="71"/>
      <c r="AFA31" s="71"/>
      <c r="AFB31" s="71"/>
      <c r="AFC31" s="71"/>
      <c r="AFD31" s="71"/>
      <c r="AFE31" s="71"/>
      <c r="AFF31" s="71"/>
      <c r="AFG31" s="71"/>
      <c r="AFH31" s="71"/>
      <c r="AFI31" s="71"/>
      <c r="AFJ31" s="71"/>
      <c r="AFK31" s="71"/>
      <c r="AFL31" s="71"/>
      <c r="AFM31" s="71"/>
      <c r="AFN31" s="71"/>
      <c r="AFO31" s="71"/>
      <c r="AFP31" s="71"/>
      <c r="AFQ31" s="71"/>
      <c r="AFR31" s="71"/>
      <c r="AFS31" s="71"/>
      <c r="AFT31" s="71"/>
      <c r="AFU31" s="71"/>
      <c r="AFV31" s="71"/>
      <c r="AFW31" s="71"/>
      <c r="AFX31" s="71"/>
      <c r="AFY31" s="71"/>
      <c r="AFZ31" s="71"/>
      <c r="AGA31" s="71"/>
      <c r="AGB31" s="71"/>
      <c r="AGC31" s="71"/>
      <c r="AGD31" s="71"/>
      <c r="AGE31" s="71"/>
      <c r="AGF31" s="71"/>
      <c r="AGG31" s="71"/>
      <c r="AGH31" s="71"/>
      <c r="AGI31" s="71"/>
      <c r="AGJ31" s="71"/>
      <c r="AGK31" s="71"/>
      <c r="AGL31" s="71"/>
      <c r="AGM31" s="71"/>
      <c r="AGN31" s="71"/>
      <c r="AGO31" s="71"/>
      <c r="AGP31" s="71"/>
      <c r="AGQ31" s="71"/>
      <c r="AGR31" s="71"/>
      <c r="AGS31" s="71"/>
      <c r="AGT31" s="71"/>
      <c r="AGU31" s="71"/>
      <c r="AGV31" s="71"/>
      <c r="AGW31" s="71"/>
      <c r="AGX31" s="71"/>
      <c r="AGY31" s="71"/>
      <c r="AGZ31" s="71"/>
      <c r="AHA31" s="71"/>
      <c r="AHB31" s="71"/>
      <c r="AHC31" s="71"/>
      <c r="AHD31" s="71"/>
      <c r="AHE31" s="71"/>
      <c r="AHF31" s="71"/>
      <c r="AHG31" s="71"/>
      <c r="AHH31" s="71"/>
      <c r="AHI31" s="71"/>
      <c r="AHJ31" s="71"/>
      <c r="AHK31" s="71"/>
      <c r="AHL31" s="71"/>
      <c r="AHM31" s="71"/>
      <c r="AHN31" s="71"/>
      <c r="AHO31" s="71"/>
      <c r="AHP31" s="71"/>
      <c r="AHQ31" s="71"/>
      <c r="AHR31" s="71"/>
      <c r="AHS31" s="71"/>
      <c r="AHT31" s="71"/>
      <c r="AHU31" s="71"/>
      <c r="AHV31" s="71"/>
      <c r="AHW31" s="71"/>
      <c r="AHX31" s="71"/>
      <c r="AHY31" s="71"/>
      <c r="AHZ31" s="71"/>
      <c r="AIA31" s="71"/>
      <c r="AIB31" s="71"/>
      <c r="AIC31" s="71"/>
      <c r="AID31" s="71"/>
      <c r="AIE31" s="71"/>
      <c r="AIF31" s="71"/>
      <c r="AIG31" s="71"/>
      <c r="AIH31" s="71"/>
      <c r="AII31" s="71"/>
      <c r="AIJ31" s="71"/>
      <c r="AIK31" s="71"/>
      <c r="AIL31" s="71"/>
      <c r="AIM31" s="71"/>
      <c r="AIN31" s="71"/>
      <c r="AIO31" s="71"/>
      <c r="AIP31" s="71"/>
      <c r="AIQ31" s="71"/>
      <c r="AIR31" s="71"/>
      <c r="AIS31" s="71"/>
      <c r="AIT31" s="71"/>
      <c r="AIU31" s="71"/>
      <c r="AIV31" s="71"/>
      <c r="AIW31" s="71"/>
      <c r="AIX31" s="71"/>
      <c r="AIY31" s="71"/>
      <c r="AIZ31" s="71"/>
      <c r="AJA31" s="71"/>
      <c r="AJB31" s="71"/>
      <c r="AJC31" s="71"/>
      <c r="AJD31" s="71"/>
      <c r="AJE31" s="71"/>
      <c r="AJF31" s="71"/>
      <c r="AJG31" s="71"/>
      <c r="AJH31" s="71"/>
      <c r="AJI31" s="71"/>
      <c r="AJJ31" s="71"/>
      <c r="AJK31" s="71"/>
      <c r="AJL31" s="71"/>
      <c r="AJM31" s="71"/>
      <c r="AJN31" s="71"/>
      <c r="AJO31" s="71"/>
      <c r="AJP31" s="71"/>
      <c r="AJQ31" s="71"/>
      <c r="AJR31" s="71"/>
      <c r="AJS31" s="71"/>
      <c r="AJT31" s="71"/>
      <c r="AJU31" s="71"/>
      <c r="AJV31" s="71"/>
      <c r="AJW31" s="71"/>
      <c r="AJX31" s="71"/>
      <c r="AJY31" s="71"/>
      <c r="AJZ31" s="71"/>
      <c r="AKA31" s="71"/>
      <c r="AKB31" s="71"/>
      <c r="AKC31" s="71"/>
      <c r="AKD31" s="71"/>
      <c r="AKE31" s="71"/>
      <c r="AKF31" s="71"/>
      <c r="AKG31" s="71"/>
      <c r="AKH31" s="71"/>
      <c r="AKI31" s="71"/>
      <c r="AKJ31" s="71"/>
      <c r="AKK31" s="71"/>
      <c r="AKL31" s="71"/>
      <c r="AKM31" s="71"/>
      <c r="AKN31" s="71"/>
      <c r="AKO31" s="71"/>
      <c r="AKP31" s="71"/>
      <c r="AKQ31" s="71"/>
      <c r="AKR31" s="71"/>
      <c r="AKS31" s="71"/>
      <c r="AKT31" s="71"/>
      <c r="AKU31" s="71"/>
      <c r="AKV31" s="71"/>
      <c r="AKW31" s="71"/>
      <c r="AKX31" s="71"/>
      <c r="AKY31" s="71"/>
      <c r="AKZ31" s="71"/>
      <c r="ALA31" s="71"/>
      <c r="ALB31" s="71"/>
      <c r="ALC31" s="71"/>
      <c r="ALD31" s="71"/>
      <c r="ALE31" s="71"/>
      <c r="ALF31" s="71"/>
      <c r="ALG31" s="71"/>
      <c r="ALH31" s="71"/>
      <c r="ALI31" s="71"/>
      <c r="ALJ31" s="71"/>
      <c r="ALK31" s="71"/>
      <c r="ALL31" s="71"/>
      <c r="ALM31" s="71"/>
      <c r="ALN31" s="71"/>
      <c r="ALO31" s="71"/>
      <c r="ALP31" s="71"/>
      <c r="ALQ31" s="71"/>
      <c r="ALR31" s="71"/>
      <c r="ALS31" s="71"/>
      <c r="ALT31" s="71"/>
      <c r="ALU31" s="71"/>
      <c r="ALV31" s="71"/>
      <c r="ALW31" s="71"/>
      <c r="ALX31" s="71"/>
      <c r="ALY31" s="71"/>
      <c r="ALZ31" s="71"/>
      <c r="AMA31" s="71"/>
      <c r="AMB31" s="71"/>
      <c r="AMC31" s="71"/>
      <c r="AMD31" s="71"/>
      <c r="AME31" s="71"/>
      <c r="AMF31" s="71"/>
      <c r="AMG31" s="71"/>
      <c r="AMH31" s="71"/>
      <c r="AMI31" s="71"/>
      <c r="AMJ31" s="71"/>
    </row>
    <row r="32" spans="1:1024" ht="12.75" customHeight="1" x14ac:dyDescent="0.2">
      <c r="A32" s="39"/>
      <c r="B32" s="48"/>
      <c r="C32" s="49"/>
      <c r="D32" s="40"/>
      <c r="E32" s="40"/>
      <c r="F32" s="59"/>
      <c r="G32" s="65"/>
      <c r="H32" s="55"/>
      <c r="I32" s="55"/>
      <c r="J32" s="65"/>
      <c r="K32" s="44"/>
      <c r="L32" s="96" t="s">
        <v>154</v>
      </c>
      <c r="M32" s="96"/>
      <c r="N32" s="96"/>
      <c r="O32" s="74">
        <f>SUM(O12:O30)-O23-O24-O25</f>
        <v>2536548.2800000003</v>
      </c>
      <c r="P32" s="74">
        <f>SUM(P12:P30)</f>
        <v>1744860</v>
      </c>
      <c r="Q32" s="75"/>
      <c r="R32" s="75">
        <f>SUM(R12:R31)-R23-R24-R25</f>
        <v>4281408.2800000012</v>
      </c>
      <c r="S32" s="44"/>
      <c r="T32" s="44"/>
      <c r="U32" s="44"/>
      <c r="V32" s="44"/>
      <c r="W32" s="43"/>
    </row>
    <row r="33" spans="1:23" ht="12.75" customHeight="1" x14ac:dyDescent="0.2">
      <c r="A33" s="97" t="s">
        <v>62</v>
      </c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R33" s="28"/>
      <c r="W33" s="77"/>
    </row>
    <row r="34" spans="1:23" ht="12.75" customHeight="1" x14ac:dyDescent="0.2">
      <c r="A34" s="76"/>
      <c r="B34" s="76"/>
      <c r="C34" s="49"/>
      <c r="D34" s="76"/>
      <c r="E34" s="76"/>
      <c r="F34" s="76"/>
      <c r="G34" s="76"/>
      <c r="H34" s="78"/>
      <c r="I34" s="78"/>
      <c r="J34" s="76"/>
      <c r="K34" s="76"/>
      <c r="L34" s="76"/>
      <c r="R34" s="28"/>
      <c r="W34" s="77"/>
    </row>
    <row r="35" spans="1:23" ht="12.75" customHeight="1" x14ac:dyDescent="0.2">
      <c r="A35" s="98" t="s">
        <v>155</v>
      </c>
      <c r="B35" s="98"/>
      <c r="C35" s="98"/>
      <c r="D35" s="98"/>
      <c r="E35" s="98"/>
      <c r="F35" s="98"/>
      <c r="G35" s="98"/>
      <c r="H35" s="98"/>
      <c r="I35" s="98"/>
      <c r="J35" s="98"/>
      <c r="O35" s="77" t="s">
        <v>17</v>
      </c>
    </row>
    <row r="36" spans="1:23" ht="25.5" customHeight="1" x14ac:dyDescent="0.2">
      <c r="A36" s="98" t="s">
        <v>156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O36" s="77" t="s">
        <v>157</v>
      </c>
      <c r="W36" s="77"/>
    </row>
    <row r="37" spans="1:23" ht="12.75" customHeight="1" x14ac:dyDescent="0.2">
      <c r="A37" s="98" t="s">
        <v>158</v>
      </c>
      <c r="B37" s="98"/>
      <c r="C37" s="98"/>
      <c r="D37" s="98"/>
      <c r="E37" s="98"/>
      <c r="F37" s="98"/>
      <c r="G37" s="98"/>
      <c r="H37" s="98"/>
      <c r="I37" s="98"/>
      <c r="J37" s="98"/>
      <c r="O37" s="77"/>
      <c r="W37" s="77"/>
    </row>
    <row r="38" spans="1:23" ht="12.75" customHeight="1" x14ac:dyDescent="0.2">
      <c r="A38" s="98" t="s">
        <v>159</v>
      </c>
      <c r="B38" s="98"/>
      <c r="C38" s="98"/>
      <c r="D38" s="98"/>
      <c r="E38" s="98"/>
      <c r="F38" s="98"/>
      <c r="G38" s="98"/>
      <c r="H38" s="98"/>
      <c r="I38" s="98"/>
      <c r="J38" s="98"/>
      <c r="M38" s="80"/>
    </row>
    <row r="39" spans="1:23" ht="12.75" customHeight="1" x14ac:dyDescent="0.2">
      <c r="A39" s="98" t="s">
        <v>160</v>
      </c>
      <c r="B39" s="98"/>
      <c r="C39" s="98"/>
      <c r="D39" s="98"/>
      <c r="E39" s="98"/>
      <c r="F39" s="98"/>
      <c r="G39" s="98"/>
      <c r="H39" s="98"/>
      <c r="I39" s="98"/>
      <c r="J39" s="79"/>
      <c r="N39" s="81"/>
      <c r="O39" s="81"/>
      <c r="P39" s="81"/>
      <c r="Q39" s="81"/>
      <c r="R39" s="81"/>
      <c r="S39" s="81"/>
      <c r="T39" s="81"/>
      <c r="U39" s="81"/>
      <c r="V39" s="81"/>
    </row>
    <row r="40" spans="1:23" ht="12.75" customHeight="1" x14ac:dyDescent="0.2">
      <c r="A40" s="98" t="s">
        <v>161</v>
      </c>
      <c r="B40" s="98"/>
      <c r="C40" s="98"/>
      <c r="D40" s="98"/>
      <c r="E40" s="98"/>
      <c r="F40" s="98"/>
      <c r="G40" s="98"/>
      <c r="H40" s="98"/>
      <c r="I40" s="98"/>
      <c r="N40" s="82"/>
      <c r="O40" s="82"/>
      <c r="P40" s="82"/>
      <c r="Q40" s="82"/>
      <c r="R40" s="82"/>
      <c r="S40" s="14"/>
      <c r="T40" s="83"/>
      <c r="U40" s="83"/>
    </row>
    <row r="41" spans="1:23" ht="12.75" customHeight="1" x14ac:dyDescent="0.2">
      <c r="A41" s="98" t="s">
        <v>162</v>
      </c>
      <c r="B41" s="98"/>
      <c r="C41" s="98"/>
      <c r="D41" s="98"/>
      <c r="E41" s="98"/>
      <c r="F41" s="98"/>
      <c r="G41" s="98"/>
      <c r="H41" s="98"/>
      <c r="I41" s="98"/>
      <c r="N41" s="82"/>
      <c r="O41" s="82"/>
      <c r="P41" s="82"/>
      <c r="Q41" s="82"/>
      <c r="R41" s="82"/>
      <c r="S41" s="14"/>
      <c r="T41" s="83"/>
      <c r="U41" s="83"/>
    </row>
    <row r="42" spans="1:23" ht="12.75" customHeight="1" x14ac:dyDescent="0.2">
      <c r="A42" s="98" t="s">
        <v>163</v>
      </c>
      <c r="B42" s="98"/>
      <c r="C42" s="98"/>
      <c r="D42" s="98"/>
      <c r="E42" s="98"/>
      <c r="F42" s="98"/>
      <c r="G42" s="98"/>
      <c r="H42" s="98"/>
      <c r="I42" s="98"/>
      <c r="N42" s="81"/>
      <c r="O42" s="81"/>
      <c r="P42" s="81"/>
      <c r="Q42" s="81"/>
      <c r="R42" s="81"/>
      <c r="S42" s="81"/>
      <c r="T42" s="81"/>
      <c r="U42" s="81"/>
      <c r="V42" s="81"/>
    </row>
    <row r="43" spans="1:23" ht="12.75" customHeight="1" x14ac:dyDescent="0.2">
      <c r="A43" s="98" t="s">
        <v>164</v>
      </c>
      <c r="B43" s="98"/>
      <c r="C43" s="98"/>
      <c r="D43" s="98"/>
      <c r="E43" s="98"/>
      <c r="F43" s="98"/>
      <c r="G43" s="98"/>
      <c r="H43" s="98"/>
      <c r="I43" s="98"/>
      <c r="N43" s="82"/>
      <c r="O43" s="82"/>
      <c r="P43" s="82"/>
      <c r="Q43" s="82"/>
      <c r="R43" s="82"/>
      <c r="S43" s="84"/>
      <c r="T43" s="84"/>
      <c r="U43" s="84"/>
      <c r="V43" s="84"/>
    </row>
    <row r="44" spans="1:23" ht="12.75" customHeight="1" x14ac:dyDescent="0.2">
      <c r="A44" s="98" t="s">
        <v>165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N44" s="26"/>
      <c r="O44" s="26"/>
      <c r="P44" s="26"/>
      <c r="Q44" s="26"/>
      <c r="R44" s="26"/>
      <c r="S44" s="14"/>
      <c r="T44" s="14"/>
      <c r="U44" s="26"/>
      <c r="V44" s="26"/>
    </row>
    <row r="45" spans="1:23" s="14" customFormat="1" ht="24.75" customHeight="1" x14ac:dyDescent="0.2">
      <c r="A45" s="98" t="s">
        <v>166</v>
      </c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N45" s="26"/>
      <c r="O45" s="26"/>
      <c r="P45" s="26"/>
      <c r="Q45" s="26"/>
      <c r="R45" s="26"/>
      <c r="U45" s="26"/>
      <c r="V45" s="26"/>
    </row>
    <row r="46" spans="1:23" s="14" customFormat="1" ht="12.75" customHeight="1" x14ac:dyDescent="0.2">
      <c r="A46" s="98" t="s">
        <v>167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N46" s="26"/>
      <c r="O46" s="26"/>
      <c r="P46" s="26"/>
      <c r="Q46" s="26"/>
      <c r="R46" s="26"/>
      <c r="U46" s="26"/>
      <c r="V46" s="26"/>
    </row>
    <row r="47" spans="1:23" s="14" customFormat="1" ht="12.75" customHeight="1" x14ac:dyDescent="0.2">
      <c r="A47" s="26"/>
      <c r="B47" s="26"/>
      <c r="C47" s="26"/>
      <c r="D47" s="26"/>
      <c r="E47" s="26"/>
      <c r="F47" s="26"/>
      <c r="G47" s="26"/>
      <c r="H47" s="85"/>
      <c r="I47" s="85"/>
      <c r="J47" s="26"/>
      <c r="K47" s="26"/>
      <c r="L47" s="26"/>
      <c r="N47" s="26"/>
      <c r="O47" s="26"/>
      <c r="P47" s="26"/>
      <c r="Q47" s="26"/>
      <c r="R47" s="26"/>
      <c r="U47" s="26"/>
      <c r="V47" s="26"/>
    </row>
    <row r="48" spans="1:23" ht="12" customHeight="1" x14ac:dyDescent="0.2">
      <c r="A48" s="86" t="s">
        <v>55</v>
      </c>
      <c r="N48" s="26"/>
      <c r="O48" s="26"/>
      <c r="P48" s="26"/>
      <c r="Q48" s="26"/>
      <c r="R48" s="26"/>
      <c r="S48" s="14"/>
      <c r="T48" s="14"/>
      <c r="U48" s="26"/>
      <c r="V48" s="26"/>
    </row>
    <row r="49" spans="1:22" ht="12.75" customHeight="1" x14ac:dyDescent="0.2">
      <c r="A49" s="79" t="s">
        <v>168</v>
      </c>
      <c r="H49" s="87"/>
      <c r="N49" s="26"/>
      <c r="O49" s="26"/>
      <c r="P49" s="26"/>
      <c r="Q49" s="26"/>
      <c r="R49" s="26"/>
      <c r="S49" s="14"/>
      <c r="T49" s="14"/>
      <c r="U49" s="26"/>
      <c r="V49" s="26"/>
    </row>
    <row r="50" spans="1:22" ht="12.75" customHeight="1" x14ac:dyDescent="0.2">
      <c r="A50" s="79" t="s">
        <v>169</v>
      </c>
    </row>
    <row r="51" spans="1:22" ht="12.75" customHeight="1" x14ac:dyDescent="0.2">
      <c r="A51" s="79" t="s">
        <v>170</v>
      </c>
    </row>
    <row r="52" spans="1:22" ht="12.75" customHeight="1" x14ac:dyDescent="0.2">
      <c r="A52" s="79"/>
    </row>
    <row r="53" spans="1:22" ht="12.75" customHeight="1" x14ac:dyDescent="0.2">
      <c r="A53" s="86" t="s">
        <v>171</v>
      </c>
    </row>
    <row r="54" spans="1:22" ht="12.75" customHeight="1" x14ac:dyDescent="0.2">
      <c r="A54" s="79" t="s">
        <v>172</v>
      </c>
    </row>
    <row r="55" spans="1:22" ht="12.75" customHeight="1" x14ac:dyDescent="0.2">
      <c r="A55" s="98" t="s">
        <v>173</v>
      </c>
      <c r="B55" s="98"/>
    </row>
    <row r="56" spans="1:22" ht="12.75" customHeight="1" x14ac:dyDescent="0.2">
      <c r="A56" s="79" t="s">
        <v>174</v>
      </c>
    </row>
    <row r="57" spans="1:22" ht="12.75" customHeight="1" x14ac:dyDescent="0.2">
      <c r="A57" s="98" t="s">
        <v>175</v>
      </c>
      <c r="B57" s="98"/>
    </row>
    <row r="58" spans="1:22" ht="12.75" customHeight="1" x14ac:dyDescent="0.2">
      <c r="A58" s="79" t="s">
        <v>176</v>
      </c>
    </row>
    <row r="59" spans="1:22" ht="12.75" customHeight="1" x14ac:dyDescent="0.2">
      <c r="A59" s="98" t="s">
        <v>177</v>
      </c>
      <c r="B59" s="98"/>
    </row>
    <row r="60" spans="1:22" ht="12.75" customHeight="1" x14ac:dyDescent="0.2">
      <c r="A60" s="79" t="s">
        <v>178</v>
      </c>
    </row>
    <row r="61" spans="1:22" ht="12.75" customHeight="1" x14ac:dyDescent="0.2">
      <c r="A61" s="79" t="s">
        <v>179</v>
      </c>
    </row>
    <row r="62" spans="1:22" ht="12.75" customHeight="1" x14ac:dyDescent="0.2">
      <c r="B62" s="14"/>
      <c r="U62" s="14"/>
      <c r="V62" s="14"/>
    </row>
    <row r="63" spans="1:22" s="14" customFormat="1" ht="14.25" customHeight="1" x14ac:dyDescent="0.2">
      <c r="A63" s="88" t="s">
        <v>60</v>
      </c>
      <c r="B63" s="89"/>
      <c r="C63" s="26"/>
      <c r="D63" s="26"/>
      <c r="E63" s="26"/>
      <c r="F63" s="26"/>
      <c r="G63" s="26"/>
      <c r="H63" s="85"/>
      <c r="I63" s="85"/>
      <c r="J63" s="26"/>
      <c r="K63" s="26"/>
      <c r="M63" s="27"/>
      <c r="N63" s="27"/>
      <c r="O63" s="27"/>
      <c r="P63" s="27"/>
      <c r="Q63" s="27"/>
      <c r="R63" s="27"/>
      <c r="S63" s="27"/>
      <c r="T63" s="27"/>
      <c r="U63" s="27"/>
      <c r="V63" s="27"/>
    </row>
    <row r="64" spans="1:22" ht="14.25" customHeight="1" x14ac:dyDescent="0.2">
      <c r="A64" s="99" t="s">
        <v>180</v>
      </c>
      <c r="B64" s="99"/>
    </row>
    <row r="65" spans="1:8" ht="14.25" customHeight="1" x14ac:dyDescent="0.2">
      <c r="A65" s="99" t="s">
        <v>181</v>
      </c>
      <c r="B65" s="99"/>
      <c r="H65" s="87"/>
    </row>
    <row r="66" spans="1:8" ht="14.25" customHeight="1" x14ac:dyDescent="0.2">
      <c r="A66" s="99" t="s">
        <v>182</v>
      </c>
      <c r="B66" s="99"/>
    </row>
    <row r="67" spans="1:8" ht="14.25" customHeight="1" x14ac:dyDescent="0.2">
      <c r="A67" s="99" t="s">
        <v>183</v>
      </c>
      <c r="B67" s="99"/>
    </row>
    <row r="68" spans="1:8" x14ac:dyDescent="0.2">
      <c r="A68" s="89" t="s">
        <v>184</v>
      </c>
    </row>
    <row r="70" spans="1:8" x14ac:dyDescent="0.2">
      <c r="A70" s="88" t="s">
        <v>185</v>
      </c>
    </row>
    <row r="72" spans="1:8" x14ac:dyDescent="0.2">
      <c r="A72" s="27" t="s">
        <v>186</v>
      </c>
    </row>
    <row r="73" spans="1:8" x14ac:dyDescent="0.2">
      <c r="A73" s="27" t="s">
        <v>187</v>
      </c>
    </row>
    <row r="74" spans="1:8" ht="12.75" customHeight="1" x14ac:dyDescent="0.2">
      <c r="A74" s="6" t="s">
        <v>188</v>
      </c>
      <c r="B74" s="6"/>
    </row>
    <row r="75" spans="1:8" ht="12.75" customHeight="1" x14ac:dyDescent="0.2">
      <c r="A75" s="6" t="s">
        <v>189</v>
      </c>
      <c r="B75" s="6"/>
    </row>
  </sheetData>
  <mergeCells count="51">
    <mergeCell ref="A67:B67"/>
    <mergeCell ref="A74:B74"/>
    <mergeCell ref="A75:B75"/>
    <mergeCell ref="A57:B57"/>
    <mergeCell ref="A59:B59"/>
    <mergeCell ref="A64:B64"/>
    <mergeCell ref="A65:B65"/>
    <mergeCell ref="A66:B66"/>
    <mergeCell ref="A43:I43"/>
    <mergeCell ref="A44:L44"/>
    <mergeCell ref="A45:L45"/>
    <mergeCell ref="A46:L46"/>
    <mergeCell ref="A55:B55"/>
    <mergeCell ref="A38:J38"/>
    <mergeCell ref="A39:I39"/>
    <mergeCell ref="A40:I40"/>
    <mergeCell ref="A41:I41"/>
    <mergeCell ref="A42:I42"/>
    <mergeCell ref="L32:N32"/>
    <mergeCell ref="A33:L33"/>
    <mergeCell ref="A35:J35"/>
    <mergeCell ref="A36:L36"/>
    <mergeCell ref="A37:J37"/>
    <mergeCell ref="M8:M10"/>
    <mergeCell ref="N8:N10"/>
    <mergeCell ref="O8:T8"/>
    <mergeCell ref="U8:V8"/>
    <mergeCell ref="W8:W10"/>
    <mergeCell ref="O9:O10"/>
    <mergeCell ref="P9:P10"/>
    <mergeCell ref="Q9:Q10"/>
    <mergeCell ref="R9:R10"/>
    <mergeCell ref="S9:T9"/>
    <mergeCell ref="U9:U10"/>
    <mergeCell ref="V9:V10"/>
    <mergeCell ref="A1:W1"/>
    <mergeCell ref="A2:W2"/>
    <mergeCell ref="A3:W3"/>
    <mergeCell ref="A5:W5"/>
    <mergeCell ref="A8:A10"/>
    <mergeCell ref="B8:B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</mergeCells>
  <printOptions horizontalCentered="1"/>
  <pageMargins left="0.39374999999999999" right="0.39374999999999999" top="0.39374999999999999" bottom="0.39374999999999999" header="0.511811023622047" footer="0.511811023622047"/>
  <pageSetup paperSize="8" orientation="landscape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18"/>
  <sheetViews>
    <sheetView tabSelected="1" zoomScaleNormal="100" workbookViewId="0">
      <selection sqref="A1:F1"/>
    </sheetView>
  </sheetViews>
  <sheetFormatPr defaultColWidth="9.140625" defaultRowHeight="12.75" x14ac:dyDescent="0.2"/>
  <cols>
    <col min="1" max="1" width="26.5703125" style="27" customWidth="1"/>
    <col min="2" max="2" width="22.42578125" style="27" customWidth="1"/>
    <col min="3" max="3" width="29.7109375" style="27" customWidth="1"/>
    <col min="4" max="4" width="22.5703125" style="27" customWidth="1"/>
    <col min="5" max="5" width="27.28515625" style="27" customWidth="1"/>
    <col min="6" max="6" width="29.140625" style="27" customWidth="1"/>
    <col min="7" max="1024" width="9.140625" style="27"/>
  </cols>
  <sheetData>
    <row r="1" spans="1:6" ht="159" customHeight="1" x14ac:dyDescent="0.2">
      <c r="A1" s="100"/>
      <c r="B1" s="100"/>
      <c r="C1" s="100"/>
      <c r="D1" s="100"/>
      <c r="E1" s="100"/>
      <c r="F1" s="100"/>
    </row>
    <row r="2" spans="1:6" ht="15.75" customHeight="1" x14ac:dyDescent="0.2">
      <c r="A2" s="100" t="s">
        <v>190</v>
      </c>
      <c r="B2" s="100"/>
      <c r="C2" s="100"/>
      <c r="D2" s="100"/>
      <c r="E2" s="100"/>
      <c r="F2" s="100"/>
    </row>
    <row r="3" spans="1:6" ht="18.75" x14ac:dyDescent="0.2">
      <c r="A3" s="5" t="s">
        <v>1</v>
      </c>
      <c r="B3" s="5"/>
      <c r="C3" s="5"/>
      <c r="D3" s="5"/>
      <c r="E3" s="5"/>
      <c r="F3" s="5"/>
    </row>
    <row r="4" spans="1:6" ht="15.75" x14ac:dyDescent="0.2">
      <c r="A4" s="100"/>
      <c r="B4" s="100"/>
      <c r="C4" s="100"/>
      <c r="D4" s="100"/>
      <c r="E4" s="100"/>
      <c r="F4" s="100"/>
    </row>
    <row r="5" spans="1:6" s="14" customFormat="1" ht="12.75" customHeight="1" x14ac:dyDescent="0.2">
      <c r="A5" s="101" t="s">
        <v>191</v>
      </c>
      <c r="B5" s="101"/>
      <c r="C5" s="101"/>
      <c r="D5" s="101"/>
      <c r="E5" s="101"/>
      <c r="F5" s="101"/>
    </row>
    <row r="6" spans="1:6" s="14" customFormat="1" ht="18" customHeight="1" x14ac:dyDescent="0.2">
      <c r="A6" s="101" t="s">
        <v>192</v>
      </c>
      <c r="B6" s="101"/>
      <c r="C6" s="101"/>
      <c r="D6" s="101"/>
      <c r="E6" s="101"/>
      <c r="F6" s="101"/>
    </row>
    <row r="8" spans="1:6" ht="12.75" customHeight="1" x14ac:dyDescent="0.2">
      <c r="A8" s="3" t="s">
        <v>193</v>
      </c>
      <c r="B8" s="1" t="s">
        <v>194</v>
      </c>
      <c r="C8" s="3" t="s">
        <v>195</v>
      </c>
      <c r="D8" s="1" t="s">
        <v>196</v>
      </c>
      <c r="E8" s="3" t="s">
        <v>197</v>
      </c>
      <c r="F8" s="3" t="s">
        <v>198</v>
      </c>
    </row>
    <row r="9" spans="1:6" x14ac:dyDescent="0.2">
      <c r="A9" s="3"/>
      <c r="B9" s="1"/>
      <c r="C9" s="3"/>
      <c r="D9" s="1"/>
      <c r="E9" s="3"/>
      <c r="F9" s="3"/>
    </row>
    <row r="10" spans="1:6" ht="12.75" customHeight="1" x14ac:dyDescent="0.2">
      <c r="A10" s="3"/>
      <c r="B10" s="1"/>
      <c r="C10" s="3"/>
      <c r="D10" s="1"/>
      <c r="E10" s="3"/>
      <c r="F10" s="3"/>
    </row>
    <row r="11" spans="1:6" x14ac:dyDescent="0.2">
      <c r="A11" s="3"/>
      <c r="B11" s="1"/>
      <c r="C11" s="3"/>
      <c r="D11" s="1"/>
      <c r="E11" s="3"/>
      <c r="F11" s="3"/>
    </row>
    <row r="12" spans="1:6" ht="40.5" customHeight="1" x14ac:dyDescent="0.2">
      <c r="A12" s="34" t="s">
        <v>48</v>
      </c>
      <c r="B12" s="35" t="s">
        <v>199</v>
      </c>
      <c r="C12" s="35" t="s">
        <v>199</v>
      </c>
      <c r="D12" s="35" t="s">
        <v>199</v>
      </c>
      <c r="E12" s="34" t="s">
        <v>200</v>
      </c>
      <c r="F12" s="37" t="s">
        <v>54</v>
      </c>
    </row>
    <row r="13" spans="1:6" x14ac:dyDescent="0.2">
      <c r="A13" s="90"/>
      <c r="B13" s="44"/>
      <c r="C13" s="44"/>
      <c r="D13" s="44"/>
      <c r="E13" s="42"/>
      <c r="F13" s="44"/>
    </row>
    <row r="14" spans="1:6" x14ac:dyDescent="0.2">
      <c r="A14" s="91"/>
      <c r="B14" s="30"/>
      <c r="C14" s="30"/>
    </row>
    <row r="15" spans="1:6" x14ac:dyDescent="0.2">
      <c r="D15" s="77" t="s">
        <v>17</v>
      </c>
    </row>
    <row r="16" spans="1:6" ht="15.75" customHeight="1" x14ac:dyDescent="0.2">
      <c r="D16" s="77" t="s">
        <v>18</v>
      </c>
    </row>
    <row r="17" spans="1:6" ht="12.75" customHeight="1" x14ac:dyDescent="0.2">
      <c r="A17" s="97" t="s">
        <v>201</v>
      </c>
      <c r="B17" s="97"/>
      <c r="C17" s="97"/>
      <c r="D17" s="97"/>
      <c r="E17" s="97"/>
      <c r="F17" s="97"/>
    </row>
    <row r="18" spans="1:6" ht="16.5" customHeight="1" x14ac:dyDescent="0.2">
      <c r="A18" s="98" t="s">
        <v>202</v>
      </c>
      <c r="B18" s="98"/>
      <c r="C18" s="98"/>
      <c r="D18" s="92"/>
      <c r="E18" s="92"/>
      <c r="F18" s="92"/>
    </row>
  </sheetData>
  <mergeCells count="14">
    <mergeCell ref="A17:F17"/>
    <mergeCell ref="A18:C18"/>
    <mergeCell ref="A6:F6"/>
    <mergeCell ref="A8:A11"/>
    <mergeCell ref="B8:B11"/>
    <mergeCell ref="C8:C11"/>
    <mergeCell ref="D8:D11"/>
    <mergeCell ref="E8:E11"/>
    <mergeCell ref="F8:F11"/>
    <mergeCell ref="A1:F1"/>
    <mergeCell ref="A2:F2"/>
    <mergeCell ref="A3:F3"/>
    <mergeCell ref="A4:F4"/>
    <mergeCell ref="A5:F5"/>
  </mergeCells>
  <printOptions horizontalCentered="1"/>
  <pageMargins left="0.39374999999999999" right="0.39374999999999999" top="0.39374999999999999" bottom="0.39374999999999999" header="0.511811023622047" footer="0.511811023622047"/>
  <pageSetup paperSize="8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Scheda A</vt:lpstr>
      <vt:lpstr>Scheda B</vt:lpstr>
      <vt:lpstr>Scheda C</vt:lpstr>
      <vt:lpstr>'Scheda A'!Area_stampa</vt:lpstr>
      <vt:lpstr>'Scheda B'!Area_stampa</vt:lpstr>
      <vt:lpstr>'Scheda C'!Area_stampa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Norfo</dc:creator>
  <dc:description/>
  <cp:lastModifiedBy>Oscar Migliorini</cp:lastModifiedBy>
  <cp:revision>19</cp:revision>
  <cp:lastPrinted>2023-03-07T16:32:41Z</cp:lastPrinted>
  <dcterms:created xsi:type="dcterms:W3CDTF">2022-09-27T10:43:33Z</dcterms:created>
  <dcterms:modified xsi:type="dcterms:W3CDTF">2023-04-04T11:35:43Z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